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9300" windowHeight="4110" tabRatio="591" activeTab="1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3">'changes in equity'!$A$2:$J$37</definedName>
    <definedName name="_xlnm.Print_Area" localSheetId="1">'Consolidated BS'!$A$2:$G$69</definedName>
    <definedName name="_xlnm.Print_Area" localSheetId="0">'Consolidated Income Stmt'!$A$1:$J$52</definedName>
    <definedName name="_xlnm.Print_Area" localSheetId="2">'group cash flow stmt'!$A$1:$D$53</definedName>
  </definedNames>
  <calcPr fullCalcOnLoad="1"/>
</workbook>
</file>

<file path=xl/sharedStrings.xml><?xml version="1.0" encoding="utf-8"?>
<sst xmlns="http://schemas.openxmlformats.org/spreadsheetml/2006/main" count="164" uniqueCount="124">
  <si>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</si>
  <si>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</si>
  <si>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</si>
  <si>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</si>
  <si>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</si>
  <si>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</si>
  <si>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</si>
  <si>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</si>
  <si>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</si>
  <si>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</si>
  <si>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</si>
  <si>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</si>
  <si>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</si>
  <si>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</si>
  <si>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</si>
  <si>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</si>
  <si>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</si>
  <si>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</si>
  <si>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</si>
  <si>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</si>
  <si>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</si>
  <si>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</si>
  <si>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</si>
  <si>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</si>
  <si>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</si>
  <si>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</si>
  <si>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</si>
  <si>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</si>
  <si>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</si>
  <si>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</si>
  <si>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</si>
  <si>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</si>
  <si>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</si>
  <si>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</si>
  <si>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</si>
  <si>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</si>
  <si>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</si>
  <si>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</si>
  <si>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Profit/(Loss) Before Tax</t>
  </si>
  <si>
    <t>Profit/(Loss) After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</si>
  <si>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</si>
  <si>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</si>
  <si>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</si>
  <si>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</si>
  <si>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</si>
  <si>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</si>
  <si>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</si>
  <si>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 xml:space="preserve">     Retained Profit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</si>
  <si>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</si>
  <si>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</si>
  <si>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</si>
  <si>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</si>
  <si>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</si>
  <si>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</si>
  <si>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</si>
  <si>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</si>
  <si>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</si>
  <si>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</si>
  <si>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</si>
  <si>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</si>
  <si>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</si>
  <si>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</si>
  <si>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</si>
  <si>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</si>
  <si>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</si>
  <si>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</si>
  <si>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</si>
  <si>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</si>
  <si>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</si>
  <si>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</si>
  <si>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</si>
  <si>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</si>
  <si>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</si>
  <si>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</si>
  <si>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</si>
  <si>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</si>
  <si>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</si>
  <si>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</si>
  <si>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</si>
  <si>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</si>
  <si>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>Net Profit / (Loss) Before Taxation</t>
  </si>
  <si>
    <t>Cash and Cash Equivalents at Beginning of Year</t>
  </si>
  <si>
    <t>Cash and Cash Equivalents at End of Period</t>
  </si>
  <si>
    <t>Shareholders' Funds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</si>
  <si>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</si>
  <si>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</si>
  <si>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</si>
  <si>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</si>
  <si>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</si>
  <si>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</si>
  <si>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</si>
  <si>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Assets</t>
  </si>
  <si>
    <t xml:space="preserve">    Short Term Loan</t>
  </si>
  <si>
    <t>Balance At 1 July 2003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</si>
  <si>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</si>
  <si>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</si>
  <si>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</si>
  <si>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</si>
  <si>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</si>
  <si>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</si>
  <si>
    <t xml:space="preserve">       Proceeds from issue of shares</t>
  </si>
  <si>
    <t xml:space="preserve">       Purchase of property, plant and equipment</t>
  </si>
  <si>
    <t xml:space="preserve">       Proceed from disposal of plant and equipment</t>
  </si>
  <si>
    <r>
      <t xml:space="preserve">MALAYSIA PACIFIC LAND BERHAD  </t>
    </r>
    <r>
      <rPr>
        <b/>
        <sz val="10"/>
        <rFont val="Times New Roman"/>
        <family val="1"/>
      </rPr>
      <t>(12200-M)</t>
    </r>
  </si>
  <si>
    <t xml:space="preserve">MALAYSIA PACIFIC LAND BERHAD  </t>
  </si>
  <si>
    <t>(12200-M)</t>
  </si>
  <si>
    <t xml:space="preserve">       (Repayment)/Procceeds from Bank borrowings</t>
  </si>
  <si>
    <t>FOR THE FINANCIAL QUARTER ENDED 30 SEPTEMBER 2004</t>
  </si>
  <si>
    <t>3 months</t>
  </si>
  <si>
    <t>30/09/2004</t>
  </si>
  <si>
    <t>30/9/2003</t>
  </si>
  <si>
    <t>FOR THE PERIOD ENDED  30 SEPTEMBER 2004</t>
  </si>
  <si>
    <t>Balance At 1 July 2004</t>
  </si>
  <si>
    <t>Balance At 30 September 2004</t>
  </si>
  <si>
    <t>Balance At 30 September 2003</t>
  </si>
  <si>
    <t>Profit/(Loss)  From Operating</t>
  </si>
  <si>
    <t xml:space="preserve"> </t>
  </si>
  <si>
    <t>Net proft/(loss) for the period</t>
  </si>
  <si>
    <t>Issue upon exercised of warrants</t>
  </si>
  <si>
    <t>the Annual Financial Report for the year ended 30 June 2004)</t>
  </si>
  <si>
    <t xml:space="preserve"> Annual Financial Report for the year ended 30 June 2004)</t>
  </si>
  <si>
    <t xml:space="preserve"> the Annual Financial Report for the year ended 30 June 2004)</t>
  </si>
  <si>
    <t>30 Sept</t>
  </si>
  <si>
    <r>
      <t>MALAYSIA PACIFIC LAND BERHAD</t>
    </r>
    <r>
      <rPr>
        <b/>
        <sz val="12"/>
        <rFont val="Times New Roman"/>
        <family val="1"/>
      </rPr>
      <t xml:space="preserve"> (12200-M)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</si>
</sst>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8" fillId="0" borderId="0" xfId="0" applyFont="1" applyAlignment="1">
      <alignment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29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1</xdr:col>
      <xdr:colOff>0</xdr:colOff>
      <xdr:row>87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448550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5"/>
  <sheetViews>
    <sheetView zoomScale="80" zoomScaleNormal="80" workbookViewId="0" topLeftCell="A46">
      <selection activeCell="J8" sqref="J8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4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1" customWidth="1"/>
    <col min="11" max="11" width="2.140625" style="1" customWidth="1"/>
    <col min="12" max="16384" width="9.140625" style="1" customWidth="1"/>
  </cols>
  <sheetData>
    <row r="4" spans="1:11" ht="18.75">
      <c r="A4" s="175" t="s">
        <v>123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0" s="16" customFormat="1" ht="16.5">
      <c r="A5" s="176" t="s">
        <v>69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s="16" customFormat="1" ht="18.75" customHeight="1">
      <c r="A6" s="176" t="s">
        <v>107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s="34" customFormat="1" ht="18.75">
      <c r="A7" s="175" t="s">
        <v>68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2:10" s="34" customFormat="1" ht="18.75">
      <c r="B8" s="31"/>
      <c r="C8" s="32"/>
      <c r="D8" s="32"/>
      <c r="E8" s="121"/>
      <c r="F8" s="32"/>
      <c r="G8" s="32"/>
      <c r="H8" s="32"/>
      <c r="I8" s="32"/>
      <c r="J8" s="33"/>
    </row>
    <row r="9" spans="2:10" s="34" customFormat="1" ht="33" customHeight="1">
      <c r="B9" s="31"/>
      <c r="C9" s="32"/>
      <c r="D9" s="32"/>
      <c r="E9" s="121"/>
      <c r="F9" s="32"/>
      <c r="G9" s="32"/>
      <c r="H9" s="32"/>
      <c r="I9" s="32"/>
      <c r="J9" s="33"/>
    </row>
    <row r="10" spans="1:10" s="135" customFormat="1" ht="18.75" customHeight="1">
      <c r="A10" s="137" t="s">
        <v>71</v>
      </c>
      <c r="B10" s="31"/>
      <c r="C10" s="32"/>
      <c r="D10" s="32"/>
      <c r="E10" s="121"/>
      <c r="F10" s="32"/>
      <c r="G10" s="32"/>
      <c r="J10" s="136"/>
    </row>
    <row r="11" spans="1:10" s="135" customFormat="1" ht="14.25" customHeight="1">
      <c r="A11" s="164"/>
      <c r="B11" s="31"/>
      <c r="C11" s="32"/>
      <c r="D11" s="32"/>
      <c r="E11" s="121"/>
      <c r="F11" s="32"/>
      <c r="G11" s="32"/>
      <c r="J11" s="136"/>
    </row>
    <row r="12" spans="1:10" s="17" customFormat="1" ht="14.25" customHeight="1">
      <c r="A12" s="137"/>
      <c r="D12" s="18"/>
      <c r="E12" s="138"/>
      <c r="F12" s="18"/>
      <c r="H12" s="139"/>
      <c r="I12" s="139"/>
      <c r="J12" s="140"/>
    </row>
    <row r="13" spans="1:10" s="16" customFormat="1" ht="16.5">
      <c r="A13" s="18"/>
      <c r="B13" s="17"/>
      <c r="D13" s="141">
        <v>2004</v>
      </c>
      <c r="E13" s="142"/>
      <c r="F13" s="143"/>
      <c r="H13" s="141">
        <v>2003</v>
      </c>
      <c r="I13" s="142"/>
      <c r="J13" s="144"/>
    </row>
    <row r="14" spans="1:10" s="16" customFormat="1" ht="16.5">
      <c r="A14" s="18"/>
      <c r="B14" s="17"/>
      <c r="D14" s="125" t="s">
        <v>15</v>
      </c>
      <c r="E14" s="138"/>
      <c r="F14" s="124" t="s">
        <v>108</v>
      </c>
      <c r="H14" s="124" t="s">
        <v>19</v>
      </c>
      <c r="I14" s="138"/>
      <c r="J14" s="124" t="str">
        <f>+F14</f>
        <v>3 months</v>
      </c>
    </row>
    <row r="15" spans="1:10" s="16" customFormat="1" ht="16.5">
      <c r="A15" s="18"/>
      <c r="B15" s="17"/>
      <c r="D15" s="125" t="s">
        <v>16</v>
      </c>
      <c r="E15" s="138"/>
      <c r="F15" s="125" t="s">
        <v>17</v>
      </c>
      <c r="H15" s="125" t="s">
        <v>16</v>
      </c>
      <c r="I15" s="138"/>
      <c r="J15" s="125" t="s">
        <v>17</v>
      </c>
    </row>
    <row r="16" spans="1:10" s="16" customFormat="1" ht="16.5">
      <c r="A16" s="18"/>
      <c r="B16" s="17"/>
      <c r="D16" s="146" t="s">
        <v>122</v>
      </c>
      <c r="E16" s="145"/>
      <c r="F16" s="125" t="s">
        <v>18</v>
      </c>
      <c r="H16" s="146" t="str">
        <f>+D16</f>
        <v>30 Sept</v>
      </c>
      <c r="I16" s="147"/>
      <c r="J16" s="125" t="s">
        <v>18</v>
      </c>
    </row>
    <row r="17" spans="1:10" s="16" customFormat="1" ht="14.25" customHeight="1">
      <c r="A17" s="18"/>
      <c r="B17" s="17"/>
      <c r="D17" s="148"/>
      <c r="E17" s="148"/>
      <c r="F17" s="148"/>
      <c r="H17" s="148"/>
      <c r="I17" s="148"/>
      <c r="J17" s="148"/>
    </row>
    <row r="18" spans="1:10" s="16" customFormat="1" ht="15.75" customHeight="1">
      <c r="A18" s="18"/>
      <c r="B18" s="17"/>
      <c r="D18" s="138" t="s">
        <v>1</v>
      </c>
      <c r="E18" s="138"/>
      <c r="F18" s="138" t="s">
        <v>1</v>
      </c>
      <c r="H18" s="138" t="s">
        <v>1</v>
      </c>
      <c r="I18" s="138"/>
      <c r="J18" s="149" t="s">
        <v>1</v>
      </c>
    </row>
    <row r="19" spans="4:9" ht="8.25" customHeight="1">
      <c r="D19" s="3"/>
      <c r="E19" s="122"/>
      <c r="F19" s="3"/>
      <c r="H19" s="3"/>
      <c r="I19" s="3"/>
    </row>
    <row r="20" spans="1:11" ht="21.75" customHeight="1">
      <c r="A20" s="128"/>
      <c r="B20" s="2" t="s">
        <v>67</v>
      </c>
      <c r="D20" s="66">
        <f>+F20</f>
        <v>4753</v>
      </c>
      <c r="E20" s="66"/>
      <c r="F20" s="66">
        <v>4753</v>
      </c>
      <c r="G20" s="66"/>
      <c r="H20" s="66">
        <v>2424</v>
      </c>
      <c r="I20" s="66"/>
      <c r="J20" s="66">
        <f>+H20</f>
        <v>2424</v>
      </c>
      <c r="K20" s="24"/>
    </row>
    <row r="21" spans="1:11" ht="7.5" customHeight="1">
      <c r="A21" s="128"/>
      <c r="D21" s="66"/>
      <c r="E21" s="66"/>
      <c r="F21" s="66"/>
      <c r="G21" s="66"/>
      <c r="H21" s="66"/>
      <c r="I21" s="66"/>
      <c r="J21" s="66"/>
      <c r="K21" s="24"/>
    </row>
    <row r="22" spans="2:11" ht="15.75">
      <c r="B22" s="2" t="s">
        <v>20</v>
      </c>
      <c r="D22" s="66">
        <f>+F22</f>
        <v>-4829</v>
      </c>
      <c r="E22" s="66"/>
      <c r="F22" s="66">
        <v>-4829</v>
      </c>
      <c r="G22" s="66"/>
      <c r="H22" s="66">
        <v>-2535</v>
      </c>
      <c r="I22" s="66"/>
      <c r="J22" s="66">
        <f>+H22</f>
        <v>-2535</v>
      </c>
      <c r="K22" s="24"/>
    </row>
    <row r="23" spans="4:11" ht="8.25" customHeight="1">
      <c r="D23" s="66"/>
      <c r="E23" s="66"/>
      <c r="F23" s="66"/>
      <c r="G23" s="66"/>
      <c r="H23" s="66"/>
      <c r="I23" s="66"/>
      <c r="J23" s="66"/>
      <c r="K23" s="24"/>
    </row>
    <row r="24" spans="2:11" ht="15.75">
      <c r="B24" s="129" t="s">
        <v>37</v>
      </c>
      <c r="C24" s="5"/>
      <c r="D24" s="112">
        <f>+F24</f>
        <v>152</v>
      </c>
      <c r="E24" s="66"/>
      <c r="F24" s="112">
        <v>152</v>
      </c>
      <c r="G24" s="66"/>
      <c r="H24" s="112">
        <v>121</v>
      </c>
      <c r="I24" s="66"/>
      <c r="J24" s="112">
        <f>+H24</f>
        <v>121</v>
      </c>
      <c r="K24" s="24"/>
    </row>
    <row r="25" spans="2:11" ht="7.5" customHeight="1">
      <c r="B25" s="129"/>
      <c r="C25" s="5"/>
      <c r="D25" s="66"/>
      <c r="E25" s="66"/>
      <c r="F25" s="66"/>
      <c r="G25" s="66"/>
      <c r="H25" s="66"/>
      <c r="I25" s="66"/>
      <c r="J25" s="66"/>
      <c r="K25" s="24"/>
    </row>
    <row r="26" spans="1:11" ht="16.5" customHeight="1">
      <c r="A26" s="128"/>
      <c r="B26" s="19" t="s">
        <v>115</v>
      </c>
      <c r="D26" s="66">
        <f>+D20+D22+D24</f>
        <v>76</v>
      </c>
      <c r="E26" s="66"/>
      <c r="F26" s="66">
        <f>+F20+F22+F24</f>
        <v>76</v>
      </c>
      <c r="G26" s="66"/>
      <c r="H26" s="11">
        <f>+H20+H22+H24</f>
        <v>10</v>
      </c>
      <c r="I26" s="66"/>
      <c r="J26" s="11">
        <f>+J20+J22+J24</f>
        <v>10</v>
      </c>
      <c r="K26" s="24"/>
    </row>
    <row r="27" spans="1:11" ht="6" customHeight="1">
      <c r="A27" s="128"/>
      <c r="B27" s="19"/>
      <c r="D27" s="66"/>
      <c r="E27" s="66"/>
      <c r="F27" s="66"/>
      <c r="G27" s="66"/>
      <c r="H27" s="66"/>
      <c r="I27" s="66"/>
      <c r="J27" s="66"/>
      <c r="K27" s="24"/>
    </row>
    <row r="28" spans="1:11" ht="15.75">
      <c r="A28" s="128"/>
      <c r="B28" s="19" t="s">
        <v>21</v>
      </c>
      <c r="D28" s="66">
        <f>+F28</f>
        <v>-1912</v>
      </c>
      <c r="E28" s="66"/>
      <c r="F28" s="66">
        <v>-1912</v>
      </c>
      <c r="G28" s="66"/>
      <c r="H28" s="66">
        <v>-2306</v>
      </c>
      <c r="I28" s="66"/>
      <c r="J28" s="66">
        <f>+H28</f>
        <v>-2306</v>
      </c>
      <c r="K28" s="24"/>
    </row>
    <row r="29" spans="2:11" ht="7.5" customHeight="1">
      <c r="B29" s="129"/>
      <c r="D29" s="66"/>
      <c r="E29" s="66"/>
      <c r="F29" s="66"/>
      <c r="G29" s="66"/>
      <c r="H29" s="66"/>
      <c r="I29" s="66"/>
      <c r="J29" s="66"/>
      <c r="K29" s="24"/>
    </row>
    <row r="30" spans="2:11" ht="15.75">
      <c r="B30" s="2" t="s">
        <v>22</v>
      </c>
      <c r="D30" s="117">
        <v>0</v>
      </c>
      <c r="E30" s="119"/>
      <c r="F30" s="117">
        <v>0</v>
      </c>
      <c r="G30" s="117"/>
      <c r="H30" s="117">
        <v>0</v>
      </c>
      <c r="I30" s="119"/>
      <c r="J30" s="117">
        <v>0</v>
      </c>
      <c r="K30" s="24"/>
    </row>
    <row r="31" spans="4:11" ht="8.25" customHeight="1">
      <c r="D31" s="112"/>
      <c r="E31" s="66"/>
      <c r="F31" s="112"/>
      <c r="G31" s="66"/>
      <c r="H31" s="112"/>
      <c r="I31" s="66"/>
      <c r="J31" s="112"/>
      <c r="K31" s="24"/>
    </row>
    <row r="32" spans="2:11" ht="18.75" customHeight="1">
      <c r="B32" s="2" t="s">
        <v>38</v>
      </c>
      <c r="D32" s="66">
        <f>+D26+D28</f>
        <v>-1836</v>
      </c>
      <c r="E32" s="66"/>
      <c r="F32" s="66">
        <f>+F26+F28+F30</f>
        <v>-1836</v>
      </c>
      <c r="G32" s="66"/>
      <c r="H32" s="66">
        <f>+H26+H28+H30</f>
        <v>-2296</v>
      </c>
      <c r="I32" s="66"/>
      <c r="J32" s="66">
        <f>+J26+J28+J30</f>
        <v>-2296</v>
      </c>
      <c r="K32" s="24"/>
    </row>
    <row r="33" spans="4:11" ht="6" customHeight="1">
      <c r="D33" s="66"/>
      <c r="E33" s="66"/>
      <c r="F33" s="66"/>
      <c r="G33" s="66"/>
      <c r="H33" s="66"/>
      <c r="I33" s="66"/>
      <c r="J33" s="66"/>
      <c r="K33" s="24"/>
    </row>
    <row r="34" spans="2:11" ht="15.75">
      <c r="B34" s="19" t="s">
        <v>23</v>
      </c>
      <c r="D34" s="112">
        <f>+F34</f>
        <v>-305</v>
      </c>
      <c r="E34" s="66"/>
      <c r="F34" s="112">
        <f>-72-78-130-25</f>
        <v>-305</v>
      </c>
      <c r="G34" s="66"/>
      <c r="H34" s="112">
        <v>-174</v>
      </c>
      <c r="I34" s="66"/>
      <c r="J34" s="112">
        <f>+H34</f>
        <v>-174</v>
      </c>
      <c r="K34" s="24"/>
    </row>
    <row r="35" spans="2:11" ht="4.5" customHeight="1">
      <c r="B35" s="129"/>
      <c r="D35" s="66"/>
      <c r="E35" s="66"/>
      <c r="F35" s="66"/>
      <c r="G35" s="66"/>
      <c r="H35" s="66"/>
      <c r="I35" s="66"/>
      <c r="J35" s="66"/>
      <c r="K35" s="24"/>
    </row>
    <row r="36" spans="2:11" ht="15.75">
      <c r="B36" s="19" t="s">
        <v>39</v>
      </c>
      <c r="D36" s="66">
        <f>+D32+D34</f>
        <v>-2141</v>
      </c>
      <c r="E36" s="66"/>
      <c r="F36" s="66">
        <f>+F32+F34</f>
        <v>-2141</v>
      </c>
      <c r="G36" s="66"/>
      <c r="H36" s="66">
        <f>+H32+H34</f>
        <v>-2470</v>
      </c>
      <c r="I36" s="66"/>
      <c r="J36" s="66">
        <f>+J32+J34</f>
        <v>-2470</v>
      </c>
      <c r="K36" s="24"/>
    </row>
    <row r="37" spans="2:11" ht="8.25" customHeight="1">
      <c r="B37" s="19"/>
      <c r="D37" s="66"/>
      <c r="E37" s="66"/>
      <c r="F37" s="66"/>
      <c r="G37" s="66"/>
      <c r="H37" s="66"/>
      <c r="I37" s="66"/>
      <c r="J37" s="66"/>
      <c r="K37" s="24"/>
    </row>
    <row r="38" spans="2:11" ht="15.75">
      <c r="B38" s="19" t="s">
        <v>24</v>
      </c>
      <c r="D38" s="112">
        <v>0</v>
      </c>
      <c r="E38" s="66"/>
      <c r="F38" s="112">
        <v>0</v>
      </c>
      <c r="G38" s="66"/>
      <c r="H38" s="112">
        <v>0</v>
      </c>
      <c r="I38" s="66"/>
      <c r="J38" s="112">
        <v>0</v>
      </c>
      <c r="K38" s="24"/>
    </row>
    <row r="39" spans="4:11" ht="3.75" customHeight="1">
      <c r="D39" s="66"/>
      <c r="E39" s="66"/>
      <c r="F39" s="66"/>
      <c r="G39" s="66"/>
      <c r="H39" s="66"/>
      <c r="I39" s="66"/>
      <c r="J39" s="66"/>
      <c r="K39" s="24"/>
    </row>
    <row r="40" spans="2:11" ht="18.75" customHeight="1" thickBot="1">
      <c r="B40" s="19" t="s">
        <v>40</v>
      </c>
      <c r="D40" s="113">
        <f>+D36+D38</f>
        <v>-2141</v>
      </c>
      <c r="E40" s="66"/>
      <c r="F40" s="113">
        <f>+F36+F38</f>
        <v>-2141</v>
      </c>
      <c r="G40" s="66"/>
      <c r="H40" s="113">
        <f>+H36+H38</f>
        <v>-2470</v>
      </c>
      <c r="I40" s="66"/>
      <c r="J40" s="113">
        <f>+J36+J38</f>
        <v>-2470</v>
      </c>
      <c r="K40" s="24"/>
    </row>
    <row r="41" spans="1:11" s="70" customFormat="1" ht="15.75">
      <c r="A41" s="69"/>
      <c r="B41" s="71"/>
      <c r="D41" s="66"/>
      <c r="E41" s="66"/>
      <c r="F41" s="110"/>
      <c r="G41" s="110"/>
      <c r="H41" s="110"/>
      <c r="I41" s="110"/>
      <c r="J41" s="110"/>
      <c r="K41" s="111"/>
    </row>
    <row r="42" spans="4:11" ht="9" customHeight="1">
      <c r="D42" s="66"/>
      <c r="E42" s="66"/>
      <c r="F42" s="66"/>
      <c r="G42" s="66"/>
      <c r="H42" s="66"/>
      <c r="I42" s="66"/>
      <c r="J42" s="66"/>
      <c r="K42" s="24"/>
    </row>
    <row r="43" spans="2:11" ht="17.25" customHeight="1">
      <c r="B43" s="2" t="s">
        <v>53</v>
      </c>
      <c r="D43" s="66"/>
      <c r="E43" s="66"/>
      <c r="F43" s="66"/>
      <c r="G43" s="66"/>
      <c r="H43" s="66"/>
      <c r="I43" s="66"/>
      <c r="J43" s="66"/>
      <c r="K43" s="24"/>
    </row>
    <row r="44" spans="2:11" ht="15.75">
      <c r="B44" s="2" t="s">
        <v>65</v>
      </c>
      <c r="D44" s="118">
        <v>-1.29</v>
      </c>
      <c r="E44" s="118"/>
      <c r="F44" s="118">
        <v>-1.29</v>
      </c>
      <c r="G44" s="66"/>
      <c r="H44" s="118">
        <v>-2.49</v>
      </c>
      <c r="I44" s="118"/>
      <c r="J44" s="118">
        <f>+H44</f>
        <v>-2.49</v>
      </c>
      <c r="K44" s="24"/>
    </row>
    <row r="45" spans="4:11" ht="12" customHeight="1">
      <c r="D45" s="118"/>
      <c r="E45" s="118"/>
      <c r="F45" s="118"/>
      <c r="G45" s="66"/>
      <c r="H45" s="118"/>
      <c r="I45" s="118"/>
      <c r="J45" s="118"/>
      <c r="K45" s="24"/>
    </row>
    <row r="46" spans="2:11" ht="17.25" customHeight="1">
      <c r="B46" s="2" t="s">
        <v>66</v>
      </c>
      <c r="D46" s="66">
        <v>0</v>
      </c>
      <c r="E46" s="66"/>
      <c r="F46" s="66">
        <v>0</v>
      </c>
      <c r="G46" s="66"/>
      <c r="H46" s="66">
        <v>0</v>
      </c>
      <c r="I46" s="66"/>
      <c r="J46" s="66">
        <v>0</v>
      </c>
      <c r="K46" s="24"/>
    </row>
    <row r="47" spans="2:11" ht="15.75">
      <c r="B47" s="129"/>
      <c r="D47" s="66"/>
      <c r="E47" s="66"/>
      <c r="F47" s="66"/>
      <c r="G47" s="66"/>
      <c r="H47" s="66"/>
      <c r="I47" s="66"/>
      <c r="J47" s="66"/>
      <c r="K47" s="24"/>
    </row>
    <row r="48" spans="2:11" ht="15.75">
      <c r="B48" s="129"/>
      <c r="D48" s="66"/>
      <c r="E48" s="66"/>
      <c r="F48" s="66"/>
      <c r="G48" s="66"/>
      <c r="H48" s="66"/>
      <c r="I48" s="66"/>
      <c r="J48" s="66"/>
      <c r="K48" s="24"/>
    </row>
    <row r="49" spans="2:11" ht="15.75">
      <c r="B49" s="129"/>
      <c r="D49" s="66"/>
      <c r="E49" s="66"/>
      <c r="F49" s="66"/>
      <c r="G49" s="66"/>
      <c r="H49" s="66"/>
      <c r="I49" s="66"/>
      <c r="J49" s="66"/>
      <c r="K49" s="24"/>
    </row>
    <row r="50" spans="1:11" s="70" customFormat="1" ht="15.75">
      <c r="A50" s="69"/>
      <c r="B50" s="177" t="s">
        <v>72</v>
      </c>
      <c r="C50" s="177"/>
      <c r="D50" s="177"/>
      <c r="E50" s="177"/>
      <c r="F50" s="177"/>
      <c r="G50" s="177"/>
      <c r="H50" s="177"/>
      <c r="I50" s="177"/>
      <c r="J50" s="177"/>
      <c r="K50" s="111"/>
    </row>
    <row r="51" spans="2:11" ht="15.75">
      <c r="B51" s="178" t="s">
        <v>119</v>
      </c>
      <c r="C51" s="178"/>
      <c r="D51" s="178"/>
      <c r="E51" s="178"/>
      <c r="F51" s="178"/>
      <c r="G51" s="178"/>
      <c r="H51" s="178"/>
      <c r="I51" s="178"/>
      <c r="J51" s="178"/>
      <c r="K51" s="24"/>
    </row>
    <row r="52" spans="2:11" ht="8.25" customHeight="1">
      <c r="B52" s="129"/>
      <c r="D52" s="66"/>
      <c r="E52" s="66"/>
      <c r="F52" s="66"/>
      <c r="G52" s="66"/>
      <c r="H52" s="66"/>
      <c r="I52" s="66"/>
      <c r="J52" s="66"/>
      <c r="K52" s="24"/>
    </row>
    <row r="53" spans="2:11" ht="15.75">
      <c r="B53" s="19"/>
      <c r="D53" s="66"/>
      <c r="E53" s="66"/>
      <c r="F53" s="66"/>
      <c r="G53" s="66"/>
      <c r="H53" s="66"/>
      <c r="I53" s="66"/>
      <c r="J53" s="66"/>
      <c r="K53" s="24"/>
    </row>
    <row r="54" spans="2:11" ht="9" customHeight="1">
      <c r="B54" s="129"/>
      <c r="D54" s="66"/>
      <c r="E54" s="66"/>
      <c r="F54" s="66"/>
      <c r="G54" s="66"/>
      <c r="H54" s="66"/>
      <c r="I54" s="66"/>
      <c r="J54" s="66"/>
      <c r="K54" s="24"/>
    </row>
    <row r="55" spans="2:11" ht="15.75">
      <c r="B55" s="72"/>
      <c r="D55" s="66"/>
      <c r="E55" s="66"/>
      <c r="F55" s="66"/>
      <c r="G55" s="66"/>
      <c r="H55" s="66"/>
      <c r="I55" s="66"/>
      <c r="J55" s="66"/>
      <c r="K55" s="24"/>
    </row>
    <row r="56" spans="1:11" s="70" customFormat="1" ht="15.75">
      <c r="A56" s="69"/>
      <c r="B56" s="71"/>
      <c r="D56" s="66"/>
      <c r="E56" s="66"/>
      <c r="F56" s="110"/>
      <c r="G56" s="110"/>
      <c r="H56" s="110"/>
      <c r="I56" s="110"/>
      <c r="J56" s="110"/>
      <c r="K56" s="111"/>
    </row>
    <row r="57" spans="2:11" ht="8.25" customHeight="1">
      <c r="B57" s="19"/>
      <c r="D57" s="66"/>
      <c r="E57" s="66"/>
      <c r="F57" s="66"/>
      <c r="G57" s="66"/>
      <c r="H57" s="66"/>
      <c r="I57" s="66"/>
      <c r="J57" s="66"/>
      <c r="K57" s="24"/>
    </row>
    <row r="58" spans="4:11" ht="15" customHeight="1" hidden="1">
      <c r="D58" s="130"/>
      <c r="E58" s="130"/>
      <c r="F58" s="130"/>
      <c r="G58" s="24"/>
      <c r="H58" s="131"/>
      <c r="I58" s="131"/>
      <c r="J58" s="131"/>
      <c r="K58" s="24"/>
    </row>
    <row r="59" spans="4:11" ht="15" customHeight="1" hidden="1">
      <c r="D59" s="131"/>
      <c r="E59" s="131"/>
      <c r="F59" s="131"/>
      <c r="G59" s="24"/>
      <c r="H59" s="131"/>
      <c r="I59" s="131"/>
      <c r="J59" s="131"/>
      <c r="K59" s="24"/>
    </row>
    <row r="60" spans="4:11" ht="12.75" customHeight="1" hidden="1">
      <c r="D60" s="132"/>
      <c r="E60" s="132"/>
      <c r="F60" s="132"/>
      <c r="G60" s="24"/>
      <c r="H60" s="132"/>
      <c r="I60" s="132"/>
      <c r="J60" s="132"/>
      <c r="K60" s="24"/>
    </row>
    <row r="61" spans="4:11" ht="12.75" customHeight="1" hidden="1">
      <c r="D61" s="122"/>
      <c r="E61" s="122"/>
      <c r="F61" s="122"/>
      <c r="G61" s="24"/>
      <c r="H61" s="122"/>
      <c r="I61" s="122"/>
      <c r="J61" s="122"/>
      <c r="K61" s="24"/>
    </row>
    <row r="62" spans="4:11" ht="10.5" customHeight="1" hidden="1">
      <c r="D62" s="122"/>
      <c r="E62" s="122"/>
      <c r="F62" s="122"/>
      <c r="G62" s="24"/>
      <c r="H62" s="122"/>
      <c r="I62" s="122"/>
      <c r="J62" s="122"/>
      <c r="K62" s="24"/>
    </row>
    <row r="63" spans="4:11" ht="17.25" customHeight="1" hidden="1">
      <c r="D63" s="122"/>
      <c r="E63" s="122"/>
      <c r="F63" s="122"/>
      <c r="G63" s="24"/>
      <c r="H63" s="122"/>
      <c r="I63" s="122"/>
      <c r="J63" s="122"/>
      <c r="K63" s="24"/>
    </row>
    <row r="64" spans="1:11" ht="15" customHeight="1" hidden="1">
      <c r="A64" s="127"/>
      <c r="B64" s="4"/>
      <c r="C64" s="67"/>
      <c r="D64" s="122"/>
      <c r="E64" s="122"/>
      <c r="F64" s="122"/>
      <c r="G64" s="24"/>
      <c r="H64" s="122"/>
      <c r="I64" s="122"/>
      <c r="J64" s="122"/>
      <c r="K64" s="24"/>
    </row>
    <row r="65" spans="2:11" ht="15.75">
      <c r="B65" s="129"/>
      <c r="D65" s="66"/>
      <c r="E65" s="66"/>
      <c r="F65" s="66"/>
      <c r="G65" s="66"/>
      <c r="H65" s="66"/>
      <c r="I65" s="66"/>
      <c r="J65" s="66"/>
      <c r="K65" s="24"/>
    </row>
    <row r="66" spans="2:11" ht="15.75">
      <c r="B66" s="129"/>
      <c r="D66" s="66"/>
      <c r="E66" s="66"/>
      <c r="F66" s="66"/>
      <c r="G66" s="66"/>
      <c r="H66" s="66"/>
      <c r="I66" s="66"/>
      <c r="J66" s="66"/>
      <c r="K66" s="24"/>
    </row>
    <row r="67" spans="2:11" ht="15.75">
      <c r="B67" s="129"/>
      <c r="D67" s="66"/>
      <c r="E67" s="66"/>
      <c r="F67" s="66"/>
      <c r="G67" s="66"/>
      <c r="H67" s="66"/>
      <c r="I67" s="66"/>
      <c r="J67" s="66"/>
      <c r="K67" s="24"/>
    </row>
    <row r="68" spans="2:11" ht="15.75">
      <c r="B68" s="129"/>
      <c r="D68" s="66"/>
      <c r="E68" s="66"/>
      <c r="F68" s="66"/>
      <c r="G68" s="66"/>
      <c r="H68" s="66"/>
      <c r="I68" s="66"/>
      <c r="J68" s="66"/>
      <c r="K68" s="24"/>
    </row>
    <row r="69" spans="2:11" ht="8.25" customHeight="1">
      <c r="B69" s="129"/>
      <c r="D69" s="66"/>
      <c r="E69" s="66"/>
      <c r="F69" s="66"/>
      <c r="G69" s="66"/>
      <c r="H69" s="66"/>
      <c r="I69" s="66"/>
      <c r="J69" s="66"/>
      <c r="K69" s="24"/>
    </row>
    <row r="70" spans="2:11" ht="15.75">
      <c r="B70" s="19"/>
      <c r="D70" s="66"/>
      <c r="E70" s="66"/>
      <c r="F70" s="66"/>
      <c r="G70" s="66"/>
      <c r="H70" s="66"/>
      <c r="I70" s="66"/>
      <c r="J70" s="66"/>
      <c r="K70" s="24"/>
    </row>
    <row r="71" spans="1:11" s="70" customFormat="1" ht="16.5" customHeight="1">
      <c r="A71" s="69"/>
      <c r="B71" s="72"/>
      <c r="D71" s="66"/>
      <c r="E71" s="66"/>
      <c r="F71" s="110"/>
      <c r="G71" s="110"/>
      <c r="H71" s="110"/>
      <c r="I71" s="110"/>
      <c r="J71" s="110"/>
      <c r="K71" s="110"/>
    </row>
    <row r="72" spans="2:11" ht="12.75" customHeight="1">
      <c r="B72" s="129"/>
      <c r="D72" s="66"/>
      <c r="E72" s="66"/>
      <c r="F72" s="66"/>
      <c r="G72" s="66"/>
      <c r="H72" s="66"/>
      <c r="I72" s="66"/>
      <c r="J72" s="66"/>
      <c r="K72" s="24"/>
    </row>
    <row r="73" spans="1:10" s="24" customFormat="1" ht="12" customHeight="1">
      <c r="A73" s="122"/>
      <c r="B73" s="133"/>
      <c r="D73" s="66"/>
      <c r="E73" s="66"/>
      <c r="F73" s="66"/>
      <c r="G73" s="66"/>
      <c r="H73" s="66"/>
      <c r="I73" s="66"/>
      <c r="J73" s="66"/>
    </row>
    <row r="74" spans="1:10" s="24" customFormat="1" ht="12" customHeight="1">
      <c r="A74" s="122"/>
      <c r="B74" s="133"/>
      <c r="D74" s="66"/>
      <c r="E74" s="66"/>
      <c r="F74" s="66"/>
      <c r="G74" s="66"/>
      <c r="H74" s="66"/>
      <c r="I74" s="66"/>
      <c r="J74" s="66"/>
    </row>
    <row r="75" spans="1:10" s="24" customFormat="1" ht="12" customHeight="1">
      <c r="A75" s="134"/>
      <c r="B75" s="133"/>
      <c r="D75" s="66"/>
      <c r="E75" s="66"/>
      <c r="F75" s="66"/>
      <c r="G75" s="66"/>
      <c r="H75" s="66"/>
      <c r="I75" s="66"/>
      <c r="J75" s="66"/>
    </row>
    <row r="76" spans="1:10" s="24" customFormat="1" ht="20.25" customHeight="1">
      <c r="A76" s="130"/>
      <c r="B76" s="130"/>
      <c r="C76" s="67"/>
      <c r="D76" s="68"/>
      <c r="E76" s="68"/>
      <c r="F76" s="68"/>
      <c r="G76" s="68"/>
      <c r="H76" s="68"/>
      <c r="I76" s="68"/>
      <c r="J76" s="68"/>
    </row>
    <row r="77" spans="4:11" ht="15.75">
      <c r="D77" s="24"/>
      <c r="F77" s="24"/>
      <c r="G77" s="24"/>
      <c r="H77" s="24"/>
      <c r="I77" s="24"/>
      <c r="J77" s="66"/>
      <c r="K77" s="24"/>
    </row>
    <row r="78" spans="4:11" ht="15.75">
      <c r="D78" s="24"/>
      <c r="F78" s="24"/>
      <c r="G78" s="24"/>
      <c r="H78" s="24"/>
      <c r="I78" s="24"/>
      <c r="J78" s="66"/>
      <c r="K78" s="24"/>
    </row>
    <row r="79" spans="4:11" ht="15.75">
      <c r="D79" s="24"/>
      <c r="F79" s="24"/>
      <c r="G79" s="24"/>
      <c r="H79" s="24"/>
      <c r="I79" s="24"/>
      <c r="J79" s="66"/>
      <c r="K79" s="24"/>
    </row>
    <row r="80" spans="4:11" ht="15.75">
      <c r="D80" s="24"/>
      <c r="F80" s="24"/>
      <c r="G80" s="24"/>
      <c r="H80" s="24"/>
      <c r="I80" s="24"/>
      <c r="J80" s="66"/>
      <c r="K80" s="24"/>
    </row>
    <row r="81" spans="4:11" ht="15.75">
      <c r="D81" s="24"/>
      <c r="F81" s="24"/>
      <c r="G81" s="24"/>
      <c r="H81" s="24"/>
      <c r="I81" s="24"/>
      <c r="J81" s="66"/>
      <c r="K81" s="24"/>
    </row>
    <row r="82" spans="4:11" ht="15.75">
      <c r="D82" s="24"/>
      <c r="F82" s="24"/>
      <c r="G82" s="24"/>
      <c r="H82" s="24"/>
      <c r="I82" s="24"/>
      <c r="J82" s="66"/>
      <c r="K82" s="24"/>
    </row>
    <row r="83" spans="4:11" ht="15.75">
      <c r="D83" s="24"/>
      <c r="F83" s="24"/>
      <c r="G83" s="24"/>
      <c r="H83" s="24"/>
      <c r="I83" s="24"/>
      <c r="J83" s="66"/>
      <c r="K83" s="24"/>
    </row>
    <row r="84" spans="4:11" ht="15.75">
      <c r="D84" s="24"/>
      <c r="F84" s="24"/>
      <c r="G84" s="24"/>
      <c r="H84" s="24"/>
      <c r="I84" s="24"/>
      <c r="J84" s="66"/>
      <c r="K84" s="24"/>
    </row>
    <row r="85" spans="4:11" ht="15.75">
      <c r="D85" s="24"/>
      <c r="F85" s="24"/>
      <c r="G85" s="24"/>
      <c r="H85" s="24"/>
      <c r="I85" s="24"/>
      <c r="J85" s="66"/>
      <c r="K85" s="24"/>
    </row>
    <row r="86" spans="4:11" ht="15.75">
      <c r="D86" s="24"/>
      <c r="F86" s="24"/>
      <c r="G86" s="24"/>
      <c r="H86" s="24"/>
      <c r="I86" s="24"/>
      <c r="J86" s="66"/>
      <c r="K86" s="24"/>
    </row>
    <row r="87" spans="4:11" ht="15.75">
      <c r="D87" s="24"/>
      <c r="F87" s="24"/>
      <c r="G87" s="24"/>
      <c r="H87" s="24"/>
      <c r="I87" s="24"/>
      <c r="J87" s="66"/>
      <c r="K87" s="24"/>
    </row>
    <row r="88" spans="4:11" ht="15.75">
      <c r="D88" s="24"/>
      <c r="F88" s="24"/>
      <c r="G88" s="24"/>
      <c r="H88" s="24"/>
      <c r="I88" s="24"/>
      <c r="J88" s="66"/>
      <c r="K88" s="24"/>
    </row>
    <row r="89" spans="4:11" ht="15.75">
      <c r="D89" s="24"/>
      <c r="F89" s="24"/>
      <c r="G89" s="24"/>
      <c r="H89" s="24"/>
      <c r="I89" s="24"/>
      <c r="J89" s="66"/>
      <c r="K89" s="24"/>
    </row>
    <row r="90" spans="4:11" ht="15.75">
      <c r="D90" s="24"/>
      <c r="F90" s="24"/>
      <c r="G90" s="24"/>
      <c r="H90" s="24"/>
      <c r="I90" s="24"/>
      <c r="J90" s="66"/>
      <c r="K90" s="24"/>
    </row>
    <row r="91" spans="4:11" ht="15.75">
      <c r="D91" s="24"/>
      <c r="F91" s="24"/>
      <c r="G91" s="24"/>
      <c r="H91" s="24"/>
      <c r="I91" s="24"/>
      <c r="J91" s="66"/>
      <c r="K91" s="24"/>
    </row>
    <row r="92" spans="4:11" ht="15.75">
      <c r="D92" s="24"/>
      <c r="F92" s="24"/>
      <c r="G92" s="24"/>
      <c r="H92" s="24"/>
      <c r="I92" s="24"/>
      <c r="J92" s="66"/>
      <c r="K92" s="24"/>
    </row>
    <row r="93" spans="4:11" ht="15.75">
      <c r="D93" s="24"/>
      <c r="F93" s="24"/>
      <c r="G93" s="24"/>
      <c r="H93" s="24"/>
      <c r="I93" s="24"/>
      <c r="J93" s="66"/>
      <c r="K93" s="24"/>
    </row>
    <row r="94" spans="4:11" ht="15.75">
      <c r="D94" s="24"/>
      <c r="F94" s="24"/>
      <c r="G94" s="24"/>
      <c r="H94" s="24"/>
      <c r="I94" s="24"/>
      <c r="J94" s="66"/>
      <c r="K94" s="24"/>
    </row>
    <row r="95" spans="4:11" ht="15.75">
      <c r="D95" s="24"/>
      <c r="F95" s="24"/>
      <c r="G95" s="24"/>
      <c r="H95" s="24"/>
      <c r="I95" s="24"/>
      <c r="J95" s="66"/>
      <c r="K95" s="24"/>
    </row>
  </sheetData>
  <mergeCells count="6">
    <mergeCell ref="A4:K4"/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51">
      <selection activeCell="E31" sqref="E31"/>
    </sheetView>
  </sheetViews>
  <sheetFormatPr defaultColWidth="9.140625" defaultRowHeight="12.75"/>
  <cols>
    <col min="1" max="1" width="6.140625" style="8" customWidth="1"/>
    <col min="2" max="2" width="43.421875" style="9" customWidth="1"/>
    <col min="3" max="3" width="3.57421875" style="9" customWidth="1"/>
    <col min="4" max="4" width="16.28125" style="84" hidden="1" customWidth="1"/>
    <col min="5" max="5" width="16.28125" style="1" customWidth="1"/>
    <col min="6" max="6" width="2.28125" style="1" customWidth="1"/>
    <col min="7" max="7" width="16.28125" style="1" customWidth="1"/>
    <col min="8" max="8" width="2.7109375" style="11" customWidth="1"/>
    <col min="9" max="16384" width="9.140625" style="1" customWidth="1"/>
  </cols>
  <sheetData>
    <row r="1" ht="21" customHeight="1">
      <c r="D1" s="106"/>
    </row>
    <row r="2" ht="17.25" customHeight="1">
      <c r="D2" s="106"/>
    </row>
    <row r="3" spans="1:8" ht="19.5">
      <c r="A3" s="174" t="s">
        <v>104</v>
      </c>
      <c r="B3" s="7"/>
      <c r="C3" s="173" t="s">
        <v>105</v>
      </c>
      <c r="D3" s="107"/>
      <c r="E3" s="14"/>
      <c r="F3" s="14"/>
      <c r="G3" s="14"/>
      <c r="H3" s="15"/>
    </row>
    <row r="4" spans="1:8" ht="15.75">
      <c r="A4" s="19" t="s">
        <v>45</v>
      </c>
      <c r="B4" s="150"/>
      <c r="C4" s="150"/>
      <c r="D4" s="151"/>
      <c r="E4" s="152"/>
      <c r="F4" s="152"/>
      <c r="G4" s="152"/>
      <c r="H4" s="153"/>
    </row>
    <row r="5" spans="1:8" s="2" customFormat="1" ht="17.25" customHeight="1">
      <c r="A5" s="150"/>
      <c r="B5" s="9"/>
      <c r="C5" s="9"/>
      <c r="D5" s="151"/>
      <c r="E5" s="152"/>
      <c r="F5" s="152"/>
      <c r="G5" s="152"/>
      <c r="H5" s="153"/>
    </row>
    <row r="6" spans="1:8" s="75" customFormat="1" ht="7.5" customHeight="1">
      <c r="A6" s="73"/>
      <c r="B6" s="74"/>
      <c r="C6" s="74"/>
      <c r="D6" s="85" t="s">
        <v>3</v>
      </c>
      <c r="E6" s="77"/>
      <c r="F6" s="64"/>
      <c r="G6" s="77"/>
      <c r="H6" s="81"/>
    </row>
    <row r="7" spans="1:8" s="75" customFormat="1" ht="15.75" customHeight="1">
      <c r="A7" s="73"/>
      <c r="B7" s="74"/>
      <c r="C7" s="74"/>
      <c r="D7" s="86" t="s">
        <v>4</v>
      </c>
      <c r="E7" s="165" t="s">
        <v>49</v>
      </c>
      <c r="F7" s="46"/>
      <c r="G7" s="165" t="s">
        <v>49</v>
      </c>
      <c r="H7" s="82"/>
    </row>
    <row r="8" spans="1:8" s="76" customFormat="1" ht="15.75" customHeight="1">
      <c r="A8" s="73"/>
      <c r="B8" s="74"/>
      <c r="C8" s="74"/>
      <c r="D8" s="87" t="s">
        <v>6</v>
      </c>
      <c r="E8" s="166">
        <v>38260</v>
      </c>
      <c r="F8" s="47"/>
      <c r="G8" s="166">
        <v>38168</v>
      </c>
      <c r="H8" s="82"/>
    </row>
    <row r="9" spans="1:8" s="76" customFormat="1" ht="15" customHeight="1">
      <c r="A9" s="73"/>
      <c r="B9" s="74"/>
      <c r="C9" s="74"/>
      <c r="D9" s="88" t="s">
        <v>14</v>
      </c>
      <c r="E9" s="167" t="s">
        <v>41</v>
      </c>
      <c r="F9" s="36"/>
      <c r="G9" s="167" t="s">
        <v>42</v>
      </c>
      <c r="H9" s="81"/>
    </row>
    <row r="10" spans="1:8" s="20" customFormat="1" ht="15" customHeight="1">
      <c r="A10" s="10"/>
      <c r="B10" s="27"/>
      <c r="C10" s="27"/>
      <c r="D10" s="89" t="s">
        <v>1</v>
      </c>
      <c r="E10" s="78" t="s">
        <v>1</v>
      </c>
      <c r="F10" s="79"/>
      <c r="G10" s="78" t="s">
        <v>1</v>
      </c>
      <c r="H10" s="80"/>
    </row>
    <row r="11" spans="4:8" ht="14.25" customHeight="1">
      <c r="D11" s="90"/>
      <c r="E11" s="22"/>
      <c r="F11" s="21"/>
      <c r="G11" s="22"/>
      <c r="H11" s="23"/>
    </row>
    <row r="12" spans="1:8" ht="16.5" customHeight="1">
      <c r="A12" s="52"/>
      <c r="B12" s="29" t="s">
        <v>50</v>
      </c>
      <c r="D12" s="91">
        <v>2899</v>
      </c>
      <c r="E12" s="35">
        <v>4119</v>
      </c>
      <c r="F12" s="36"/>
      <c r="G12" s="35">
        <v>3810</v>
      </c>
      <c r="H12" s="35"/>
    </row>
    <row r="13" spans="1:8" ht="7.5" customHeight="1">
      <c r="A13" s="53"/>
      <c r="B13" s="29"/>
      <c r="D13" s="91"/>
      <c r="E13" s="35"/>
      <c r="F13" s="36"/>
      <c r="G13" s="35"/>
      <c r="H13" s="35"/>
    </row>
    <row r="14" spans="1:8" ht="15" customHeight="1">
      <c r="A14" s="52"/>
      <c r="B14" s="29" t="s">
        <v>62</v>
      </c>
      <c r="D14" s="91">
        <v>132544</v>
      </c>
      <c r="E14" s="35">
        <v>132544</v>
      </c>
      <c r="F14" s="36"/>
      <c r="G14" s="35">
        <v>132544</v>
      </c>
      <c r="H14" s="35"/>
    </row>
    <row r="15" spans="1:8" ht="7.5" customHeight="1">
      <c r="A15" s="53"/>
      <c r="B15" s="29"/>
      <c r="D15" s="91"/>
      <c r="E15" s="35"/>
      <c r="F15" s="36"/>
      <c r="G15" s="35"/>
      <c r="H15" s="35"/>
    </row>
    <row r="16" spans="1:8" ht="15.75" customHeight="1">
      <c r="A16" s="52"/>
      <c r="B16" s="29" t="s">
        <v>7</v>
      </c>
      <c r="D16" s="91">
        <v>219454</v>
      </c>
      <c r="E16" s="35">
        <v>168213</v>
      </c>
      <c r="F16" s="36"/>
      <c r="G16" s="35">
        <v>165394</v>
      </c>
      <c r="H16" s="35"/>
    </row>
    <row r="17" spans="1:8" ht="7.5" customHeight="1">
      <c r="A17" s="53"/>
      <c r="B17" s="29"/>
      <c r="D17" s="91"/>
      <c r="E17" s="35"/>
      <c r="F17" s="36"/>
      <c r="G17" s="35"/>
      <c r="H17" s="35"/>
    </row>
    <row r="18" spans="1:8" ht="19.5" customHeight="1">
      <c r="A18" s="52"/>
      <c r="B18" s="29" t="s">
        <v>8</v>
      </c>
      <c r="C18" s="26"/>
      <c r="D18" s="92"/>
      <c r="E18" s="37"/>
      <c r="F18" s="36"/>
      <c r="G18" s="37"/>
      <c r="H18" s="35"/>
    </row>
    <row r="19" spans="1:8" ht="19.5" customHeight="1">
      <c r="A19" s="53"/>
      <c r="B19" s="55" t="s">
        <v>9</v>
      </c>
      <c r="D19" s="93">
        <v>23559</v>
      </c>
      <c r="E19" s="39">
        <v>51345</v>
      </c>
      <c r="F19" s="36"/>
      <c r="G19" s="39">
        <v>52505</v>
      </c>
      <c r="H19" s="35"/>
    </row>
    <row r="20" spans="1:8" ht="16.5">
      <c r="A20" s="53"/>
      <c r="B20" s="83" t="s">
        <v>13</v>
      </c>
      <c r="C20" s="6"/>
      <c r="D20" s="93">
        <v>1429</v>
      </c>
      <c r="E20" s="39">
        <v>1377</v>
      </c>
      <c r="F20" s="36"/>
      <c r="G20" s="39">
        <v>1377</v>
      </c>
      <c r="H20" s="35"/>
    </row>
    <row r="21" spans="1:8" ht="16.5">
      <c r="A21" s="53"/>
      <c r="B21" s="83" t="s">
        <v>98</v>
      </c>
      <c r="C21" s="6"/>
      <c r="D21" s="93">
        <v>9358</v>
      </c>
      <c r="E21" s="39">
        <f>21176-130</f>
        <v>21046</v>
      </c>
      <c r="F21" s="36"/>
      <c r="G21" s="39">
        <v>21658</v>
      </c>
      <c r="H21" s="35"/>
    </row>
    <row r="22" spans="1:8" ht="16.5">
      <c r="A22" s="53"/>
      <c r="B22" s="83" t="s">
        <v>85</v>
      </c>
      <c r="C22" s="6"/>
      <c r="D22" s="93"/>
      <c r="E22" s="39">
        <v>16630</v>
      </c>
      <c r="F22" s="36"/>
      <c r="G22" s="39">
        <v>2500</v>
      </c>
      <c r="H22" s="35"/>
    </row>
    <row r="23" spans="1:8" ht="16.5">
      <c r="A23" s="53"/>
      <c r="B23" s="55" t="s">
        <v>46</v>
      </c>
      <c r="D23" s="93">
        <v>928</v>
      </c>
      <c r="E23" s="39">
        <v>4505</v>
      </c>
      <c r="F23" s="36"/>
      <c r="G23" s="39">
        <v>2830</v>
      </c>
      <c r="H23" s="35"/>
    </row>
    <row r="24" spans="1:8" ht="5.25" customHeight="1">
      <c r="A24" s="53"/>
      <c r="B24" s="56"/>
      <c r="D24" s="93"/>
      <c r="E24" s="39"/>
      <c r="F24" s="36"/>
      <c r="G24" s="39"/>
      <c r="H24" s="35"/>
    </row>
    <row r="25" spans="1:8" ht="16.5" customHeight="1">
      <c r="A25" s="53"/>
      <c r="B25" s="57"/>
      <c r="D25" s="94">
        <f>SUM(D19:D24)</f>
        <v>35274</v>
      </c>
      <c r="E25" s="41">
        <f>SUM(E19:E24)</f>
        <v>94903</v>
      </c>
      <c r="F25" s="36"/>
      <c r="G25" s="41">
        <f>SUM(G19:G24)</f>
        <v>80870</v>
      </c>
      <c r="H25" s="35"/>
    </row>
    <row r="26" spans="1:8" ht="7.5" customHeight="1">
      <c r="A26" s="53"/>
      <c r="B26" s="57"/>
      <c r="C26" s="26"/>
      <c r="D26" s="91"/>
      <c r="E26" s="35"/>
      <c r="F26" s="36"/>
      <c r="G26" s="35"/>
      <c r="H26" s="35"/>
    </row>
    <row r="27" spans="1:8" ht="16.5">
      <c r="A27" s="52"/>
      <c r="B27" s="28" t="s">
        <v>10</v>
      </c>
      <c r="C27" s="26"/>
      <c r="D27" s="91"/>
      <c r="E27" s="35"/>
      <c r="F27" s="36"/>
      <c r="G27" s="35"/>
      <c r="H27" s="35"/>
    </row>
    <row r="28" spans="1:8" ht="18.75" customHeight="1">
      <c r="A28" s="53"/>
      <c r="B28" s="1" t="s">
        <v>96</v>
      </c>
      <c r="C28" s="6"/>
      <c r="D28" s="95">
        <v>53727</v>
      </c>
      <c r="E28" s="42">
        <f>6621+14604+219+9</f>
        <v>21453</v>
      </c>
      <c r="F28" s="36"/>
      <c r="G28" s="42">
        <v>20533</v>
      </c>
      <c r="H28" s="35"/>
    </row>
    <row r="29" spans="1:8" ht="16.5">
      <c r="A29" s="53"/>
      <c r="B29" s="55" t="s">
        <v>97</v>
      </c>
      <c r="C29" s="6"/>
      <c r="D29" s="93">
        <v>2272</v>
      </c>
      <c r="E29" s="39">
        <v>2349</v>
      </c>
      <c r="F29" s="36"/>
      <c r="G29" s="39">
        <v>2177</v>
      </c>
      <c r="H29" s="35"/>
    </row>
    <row r="30" spans="1:8" ht="16.5">
      <c r="A30" s="53"/>
      <c r="B30" s="55" t="s">
        <v>94</v>
      </c>
      <c r="C30" s="6"/>
      <c r="D30" s="93">
        <v>10721</v>
      </c>
      <c r="E30" s="39">
        <v>105979</v>
      </c>
      <c r="F30" s="36"/>
      <c r="G30" s="39">
        <v>105361</v>
      </c>
      <c r="H30" s="35"/>
    </row>
    <row r="31" spans="1:8" ht="16.5">
      <c r="A31" s="53"/>
      <c r="B31" s="83" t="s">
        <v>95</v>
      </c>
      <c r="C31" s="6"/>
      <c r="D31" s="93">
        <v>20160</v>
      </c>
      <c r="E31" s="39">
        <f>6128-130</f>
        <v>5998</v>
      </c>
      <c r="F31" s="36"/>
      <c r="G31" s="39">
        <v>6122</v>
      </c>
      <c r="H31" s="35"/>
    </row>
    <row r="32" spans="1:8" ht="16.5">
      <c r="A32" s="53"/>
      <c r="B32" s="83" t="s">
        <v>92</v>
      </c>
      <c r="C32" s="6"/>
      <c r="D32" s="93"/>
      <c r="E32" s="39">
        <v>0</v>
      </c>
      <c r="F32" s="36"/>
      <c r="G32" s="39">
        <v>0</v>
      </c>
      <c r="H32" s="35"/>
    </row>
    <row r="33" spans="1:8" ht="6.75" customHeight="1">
      <c r="A33" s="53"/>
      <c r="B33" s="56"/>
      <c r="D33" s="96"/>
      <c r="E33" s="40"/>
      <c r="F33" s="36"/>
      <c r="G33" s="40"/>
      <c r="H33" s="35"/>
    </row>
    <row r="34" spans="1:8" ht="16.5" customHeight="1">
      <c r="A34" s="53"/>
      <c r="B34" s="57"/>
      <c r="D34" s="94">
        <f>SUM(D28:D33)</f>
        <v>86880</v>
      </c>
      <c r="E34" s="41">
        <f>SUM(E28:E33)</f>
        <v>135779</v>
      </c>
      <c r="F34" s="36"/>
      <c r="G34" s="41">
        <f>SUM(G28:G33)</f>
        <v>134193</v>
      </c>
      <c r="H34" s="35"/>
    </row>
    <row r="35" spans="1:8" ht="12" customHeight="1">
      <c r="A35" s="53"/>
      <c r="B35" s="57"/>
      <c r="C35" s="26"/>
      <c r="D35" s="91"/>
      <c r="E35" s="35"/>
      <c r="F35" s="36"/>
      <c r="G35" s="35"/>
      <c r="H35" s="35"/>
    </row>
    <row r="36" spans="1:8" ht="16.5">
      <c r="A36" s="52"/>
      <c r="B36" s="28" t="s">
        <v>61</v>
      </c>
      <c r="C36" s="30"/>
      <c r="D36" s="92">
        <f>+D25-D34</f>
        <v>-51606</v>
      </c>
      <c r="E36" s="37">
        <f>+E25-E34</f>
        <v>-40876</v>
      </c>
      <c r="F36" s="36"/>
      <c r="G36" s="37">
        <f>+G25-G34</f>
        <v>-53323</v>
      </c>
      <c r="H36" s="35"/>
    </row>
    <row r="37" spans="1:8" ht="16.5">
      <c r="A37" s="52"/>
      <c r="B37" s="28"/>
      <c r="C37" s="30"/>
      <c r="D37" s="91"/>
      <c r="E37" s="35"/>
      <c r="F37" s="36"/>
      <c r="G37" s="35"/>
      <c r="H37" s="35"/>
    </row>
    <row r="38" spans="1:8" ht="16.5" customHeight="1" thickBot="1">
      <c r="A38" s="52"/>
      <c r="B38" s="28"/>
      <c r="C38" s="30"/>
      <c r="D38" s="97">
        <f>+D12+D16+D36+D14</f>
        <v>303291</v>
      </c>
      <c r="E38" s="65">
        <f>+E12+E16+E36+E14</f>
        <v>264000</v>
      </c>
      <c r="F38" s="36"/>
      <c r="G38" s="65">
        <f>+G12+G16+G36+G14</f>
        <v>248425</v>
      </c>
      <c r="H38" s="35"/>
    </row>
    <row r="39" spans="1:8" ht="6.75" customHeight="1" thickTop="1">
      <c r="A39" s="53"/>
      <c r="B39" s="57"/>
      <c r="C39" s="26"/>
      <c r="D39" s="91"/>
      <c r="E39" s="35"/>
      <c r="F39" s="36"/>
      <c r="G39" s="35"/>
      <c r="H39" s="35"/>
    </row>
    <row r="40" spans="1:8" ht="13.5" customHeight="1" hidden="1">
      <c r="A40" s="58"/>
      <c r="B40" s="59"/>
      <c r="C40" s="13"/>
      <c r="D40" s="98"/>
      <c r="E40" s="43"/>
      <c r="F40" s="44"/>
      <c r="G40" s="43"/>
      <c r="H40" s="43"/>
    </row>
    <row r="41" spans="1:8" ht="21" customHeight="1" hidden="1">
      <c r="A41" s="60"/>
      <c r="B41" s="59"/>
      <c r="C41" s="13"/>
      <c r="D41" s="98"/>
      <c r="E41" s="43"/>
      <c r="F41" s="44"/>
      <c r="G41" s="43"/>
      <c r="H41" s="43"/>
    </row>
    <row r="42" spans="1:8" ht="8.25" customHeight="1" hidden="1">
      <c r="A42" s="60"/>
      <c r="B42" s="59"/>
      <c r="C42" s="13"/>
      <c r="D42" s="98"/>
      <c r="E42" s="43"/>
      <c r="F42" s="44"/>
      <c r="G42" s="43"/>
      <c r="H42" s="43"/>
    </row>
    <row r="43" spans="1:8" ht="15" customHeight="1" hidden="1">
      <c r="A43" s="61"/>
      <c r="B43" s="57"/>
      <c r="D43" s="99" t="s">
        <v>3</v>
      </c>
      <c r="E43" s="45" t="s">
        <v>3</v>
      </c>
      <c r="F43" s="36"/>
      <c r="G43" s="45" t="s">
        <v>3</v>
      </c>
      <c r="H43" s="45"/>
    </row>
    <row r="44" spans="1:8" ht="14.25" customHeight="1" hidden="1">
      <c r="A44" s="53"/>
      <c r="B44" s="57"/>
      <c r="D44" s="99" t="s">
        <v>4</v>
      </c>
      <c r="E44" s="45" t="s">
        <v>4</v>
      </c>
      <c r="F44" s="46"/>
      <c r="G44" s="45" t="s">
        <v>4</v>
      </c>
      <c r="H44" s="45"/>
    </row>
    <row r="45" spans="1:8" ht="12.75" customHeight="1" hidden="1">
      <c r="A45" s="53"/>
      <c r="B45" s="57"/>
      <c r="D45" s="99" t="s">
        <v>5</v>
      </c>
      <c r="E45" s="45" t="s">
        <v>5</v>
      </c>
      <c r="F45" s="47"/>
      <c r="G45" s="45" t="s">
        <v>5</v>
      </c>
      <c r="H45" s="45"/>
    </row>
    <row r="46" spans="1:8" ht="15" customHeight="1" hidden="1">
      <c r="A46" s="53"/>
      <c r="B46" s="57"/>
      <c r="D46" s="100" t="s">
        <v>6</v>
      </c>
      <c r="E46" s="46" t="s">
        <v>6</v>
      </c>
      <c r="F46" s="47"/>
      <c r="G46" s="46" t="s">
        <v>6</v>
      </c>
      <c r="H46" s="46"/>
    </row>
    <row r="47" spans="1:8" ht="15" customHeight="1" hidden="1">
      <c r="A47" s="53"/>
      <c r="B47" s="57"/>
      <c r="D47" s="100" t="s">
        <v>2</v>
      </c>
      <c r="E47" s="46" t="s">
        <v>2</v>
      </c>
      <c r="F47" s="47"/>
      <c r="G47" s="46" t="s">
        <v>2</v>
      </c>
      <c r="H47" s="46"/>
    </row>
    <row r="48" spans="1:8" ht="15" customHeight="1" hidden="1">
      <c r="A48" s="53"/>
      <c r="B48" s="57"/>
      <c r="D48" s="99" t="s">
        <v>0</v>
      </c>
      <c r="E48" s="45" t="s">
        <v>0</v>
      </c>
      <c r="F48" s="36"/>
      <c r="G48" s="45" t="s">
        <v>0</v>
      </c>
      <c r="H48" s="45"/>
    </row>
    <row r="49" spans="1:8" ht="15" customHeight="1" hidden="1">
      <c r="A49" s="53"/>
      <c r="B49" s="57"/>
      <c r="D49" s="100" t="s">
        <v>1</v>
      </c>
      <c r="E49" s="46" t="s">
        <v>1</v>
      </c>
      <c r="F49" s="36"/>
      <c r="G49" s="46" t="s">
        <v>1</v>
      </c>
      <c r="H49" s="46"/>
    </row>
    <row r="50" spans="1:8" ht="0.75" customHeight="1" hidden="1">
      <c r="A50" s="53"/>
      <c r="B50" s="57"/>
      <c r="D50" s="99"/>
      <c r="E50" s="45"/>
      <c r="F50" s="36"/>
      <c r="G50" s="45"/>
      <c r="H50" s="45"/>
    </row>
    <row r="51" spans="1:8" ht="17.25" customHeight="1">
      <c r="A51" s="53" t="s">
        <v>116</v>
      </c>
      <c r="B51" s="29"/>
      <c r="C51" s="26"/>
      <c r="D51" s="101"/>
      <c r="E51" s="48"/>
      <c r="F51" s="36"/>
      <c r="G51" s="48"/>
      <c r="H51" s="48"/>
    </row>
    <row r="52" spans="1:8" ht="7.5" customHeight="1">
      <c r="A52" s="52"/>
      <c r="B52" s="57"/>
      <c r="C52" s="26"/>
      <c r="D52" s="101"/>
      <c r="E52" s="48"/>
      <c r="F52" s="36"/>
      <c r="G52" s="48"/>
      <c r="H52" s="48"/>
    </row>
    <row r="53" spans="1:8" ht="17.25" customHeight="1">
      <c r="A53" s="53"/>
      <c r="B53" s="60" t="s">
        <v>26</v>
      </c>
      <c r="D53" s="95">
        <v>99000</v>
      </c>
      <c r="E53" s="42">
        <f>154000+18590</f>
        <v>172590</v>
      </c>
      <c r="F53" s="36"/>
      <c r="G53" s="42">
        <v>154000</v>
      </c>
      <c r="H53" s="35"/>
    </row>
    <row r="54" spans="1:8" ht="16.5">
      <c r="A54" s="53"/>
      <c r="B54" s="60" t="s">
        <v>27</v>
      </c>
      <c r="D54" s="93"/>
      <c r="E54" s="39"/>
      <c r="F54" s="36"/>
      <c r="G54" s="39"/>
      <c r="H54" s="35"/>
    </row>
    <row r="55" spans="1:8" ht="16.5">
      <c r="A55" s="53"/>
      <c r="B55" s="55" t="s">
        <v>11</v>
      </c>
      <c r="D55" s="93">
        <v>22276</v>
      </c>
      <c r="E55" s="39">
        <f>22276-4326</f>
        <v>17950</v>
      </c>
      <c r="F55" s="36"/>
      <c r="G55" s="39">
        <v>17950</v>
      </c>
      <c r="H55" s="35"/>
    </row>
    <row r="56" spans="1:8" ht="16.5">
      <c r="A56" s="53"/>
      <c r="B56" s="55" t="s">
        <v>47</v>
      </c>
      <c r="D56" s="96">
        <v>60711</v>
      </c>
      <c r="E56" s="40">
        <f>4647-1986-130-25</f>
        <v>2506</v>
      </c>
      <c r="F56" s="36"/>
      <c r="G56" s="40">
        <v>4647</v>
      </c>
      <c r="H56" s="35"/>
    </row>
    <row r="57" spans="1:8" s="24" customFormat="1" ht="16.5" customHeight="1">
      <c r="A57" s="62"/>
      <c r="B57" s="115" t="s">
        <v>83</v>
      </c>
      <c r="C57" s="26"/>
      <c r="D57" s="102">
        <f>+D53+D55+D56</f>
        <v>181987</v>
      </c>
      <c r="E57" s="49">
        <f>+E53+E55+E56</f>
        <v>193046</v>
      </c>
      <c r="F57" s="36"/>
      <c r="G57" s="49">
        <v>176597</v>
      </c>
      <c r="H57" s="35"/>
    </row>
    <row r="58" spans="1:8" s="24" customFormat="1" ht="11.25" customHeight="1">
      <c r="A58" s="62"/>
      <c r="B58" s="63"/>
      <c r="C58" s="26"/>
      <c r="D58" s="91"/>
      <c r="E58" s="35"/>
      <c r="F58" s="36"/>
      <c r="G58" s="35"/>
      <c r="H58" s="35"/>
    </row>
    <row r="59" spans="1:8" ht="16.5">
      <c r="A59" s="52"/>
      <c r="B59" s="57" t="s">
        <v>25</v>
      </c>
      <c r="D59" s="91">
        <v>112019</v>
      </c>
      <c r="E59" s="35"/>
      <c r="F59" s="36"/>
      <c r="G59" s="35"/>
      <c r="H59" s="35"/>
    </row>
    <row r="60" spans="1:8" ht="15" customHeight="1">
      <c r="A60" s="53"/>
      <c r="B60" s="116" t="s">
        <v>99</v>
      </c>
      <c r="D60" s="91"/>
      <c r="E60" s="35">
        <v>58279</v>
      </c>
      <c r="F60" s="36"/>
      <c r="G60" s="35">
        <v>59139</v>
      </c>
      <c r="H60" s="35"/>
    </row>
    <row r="61" spans="1:8" ht="16.5">
      <c r="A61" s="52"/>
      <c r="B61" s="116" t="s">
        <v>28</v>
      </c>
      <c r="D61" s="91">
        <v>9313</v>
      </c>
      <c r="E61" s="35">
        <v>12675</v>
      </c>
      <c r="F61" s="36"/>
      <c r="G61" s="35">
        <v>12689</v>
      </c>
      <c r="H61" s="35"/>
    </row>
    <row r="62" spans="1:8" ht="11.25" customHeight="1">
      <c r="A62" s="53"/>
      <c r="B62" s="57"/>
      <c r="C62" s="26"/>
      <c r="D62" s="91"/>
      <c r="E62" s="35"/>
      <c r="F62" s="36"/>
      <c r="G62" s="35"/>
      <c r="H62" s="35"/>
    </row>
    <row r="63" spans="1:8" ht="16.5" customHeight="1" thickBot="1">
      <c r="A63" s="53"/>
      <c r="B63" s="57"/>
      <c r="C63" s="26"/>
      <c r="D63" s="97">
        <f>+D57+D59+D61</f>
        <v>303319</v>
      </c>
      <c r="E63" s="65">
        <f>+E57+E60+E61</f>
        <v>264000</v>
      </c>
      <c r="F63" s="36"/>
      <c r="G63" s="65">
        <v>248425</v>
      </c>
      <c r="H63" s="35"/>
    </row>
    <row r="64" spans="1:8" ht="13.5" customHeight="1" thickTop="1">
      <c r="A64" s="53"/>
      <c r="B64" s="57"/>
      <c r="C64" s="26"/>
      <c r="D64" s="91"/>
      <c r="E64" s="35"/>
      <c r="F64" s="36"/>
      <c r="G64" s="35"/>
      <c r="H64" s="35"/>
    </row>
    <row r="65" spans="1:8" ht="16.5" customHeight="1">
      <c r="A65" s="52"/>
      <c r="B65" s="54" t="s">
        <v>48</v>
      </c>
      <c r="C65" s="25"/>
      <c r="D65" s="91">
        <f>+D57/99000*100</f>
        <v>183.82525252525252</v>
      </c>
      <c r="E65" s="35">
        <f>+E57/172590*100</f>
        <v>111.85236688104756</v>
      </c>
      <c r="F65" s="50">
        <f>+F57/99000*100</f>
        <v>0</v>
      </c>
      <c r="G65" s="35">
        <f>+G57/154000*100</f>
        <v>114.67337662337663</v>
      </c>
      <c r="H65" s="35"/>
    </row>
    <row r="66" spans="1:8" ht="10.5" customHeight="1">
      <c r="A66" s="53"/>
      <c r="B66" s="57"/>
      <c r="C66" s="26"/>
      <c r="D66" s="108"/>
      <c r="E66" s="35"/>
      <c r="F66" s="36"/>
      <c r="G66" s="35"/>
      <c r="H66" s="35"/>
    </row>
    <row r="67" spans="1:8" ht="36" customHeight="1">
      <c r="A67" s="53"/>
      <c r="B67" s="57"/>
      <c r="C67" s="26"/>
      <c r="D67" s="108"/>
      <c r="E67" s="35"/>
      <c r="F67" s="36"/>
      <c r="G67" s="35"/>
      <c r="H67" s="35"/>
    </row>
    <row r="68" spans="1:10" s="70" customFormat="1" ht="15.75">
      <c r="A68" s="177" t="s">
        <v>43</v>
      </c>
      <c r="B68" s="177"/>
      <c r="C68" s="177"/>
      <c r="D68" s="177"/>
      <c r="E68" s="177"/>
      <c r="F68" s="177"/>
      <c r="G68" s="177"/>
      <c r="H68" s="110"/>
      <c r="I68" s="110"/>
      <c r="J68" s="111"/>
    </row>
    <row r="69" spans="1:10" ht="15.75">
      <c r="A69" s="178" t="s">
        <v>120</v>
      </c>
      <c r="B69" s="178"/>
      <c r="C69" s="178"/>
      <c r="D69" s="178"/>
      <c r="E69" s="178"/>
      <c r="F69" s="178"/>
      <c r="G69" s="178"/>
      <c r="H69" s="66"/>
      <c r="I69" s="66"/>
      <c r="J69" s="24"/>
    </row>
    <row r="70" spans="1:8" ht="16.5">
      <c r="A70" s="53"/>
      <c r="B70" s="57"/>
      <c r="D70" s="109"/>
      <c r="E70" s="51"/>
      <c r="F70" s="38"/>
      <c r="G70" s="51"/>
      <c r="H70" s="51"/>
    </row>
    <row r="71" spans="1:8" ht="16.5">
      <c r="A71" s="53"/>
      <c r="B71" s="57"/>
      <c r="D71" s="109"/>
      <c r="E71" s="51"/>
      <c r="F71" s="38"/>
      <c r="G71" s="51"/>
      <c r="H71" s="51"/>
    </row>
    <row r="72" spans="1:8" ht="16.5">
      <c r="A72" s="54"/>
      <c r="B72" s="57"/>
      <c r="D72" s="109"/>
      <c r="E72" s="51"/>
      <c r="F72" s="38"/>
      <c r="G72" s="51"/>
      <c r="H72" s="51"/>
    </row>
    <row r="73" spans="1:8" ht="16.5">
      <c r="A73" s="53"/>
      <c r="B73" s="57"/>
      <c r="D73" s="109"/>
      <c r="E73" s="51"/>
      <c r="F73" s="38"/>
      <c r="G73" s="51"/>
      <c r="H73" s="51"/>
    </row>
    <row r="74" spans="1:8" ht="16.5">
      <c r="A74" s="53"/>
      <c r="B74" s="57"/>
      <c r="D74" s="109"/>
      <c r="E74" s="51"/>
      <c r="F74" s="38"/>
      <c r="G74" s="51"/>
      <c r="H74" s="51"/>
    </row>
    <row r="75" spans="1:8" ht="16.5">
      <c r="A75" s="53"/>
      <c r="B75" s="57"/>
      <c r="D75" s="103"/>
      <c r="E75" s="51"/>
      <c r="F75" s="38"/>
      <c r="G75" s="51"/>
      <c r="H75" s="51"/>
    </row>
    <row r="76" spans="1:8" ht="16.5">
      <c r="A76" s="53"/>
      <c r="B76" s="57"/>
      <c r="D76" s="103"/>
      <c r="E76" s="51"/>
      <c r="F76" s="38"/>
      <c r="G76" s="51"/>
      <c r="H76" s="51"/>
    </row>
    <row r="77" spans="1:8" ht="16.5">
      <c r="A77" s="53"/>
      <c r="B77" s="57"/>
      <c r="D77" s="103"/>
      <c r="E77" s="51"/>
      <c r="F77" s="38"/>
      <c r="G77" s="51"/>
      <c r="H77" s="51"/>
    </row>
    <row r="78" spans="1:8" ht="16.5">
      <c r="A78" s="53"/>
      <c r="B78" s="57"/>
      <c r="D78" s="103"/>
      <c r="E78" s="51"/>
      <c r="F78" s="38"/>
      <c r="G78" s="51"/>
      <c r="H78" s="51"/>
    </row>
    <row r="79" spans="1:8" ht="16.5">
      <c r="A79" s="53"/>
      <c r="B79" s="57"/>
      <c r="D79" s="103"/>
      <c r="E79" s="51"/>
      <c r="F79" s="38"/>
      <c r="G79" s="51"/>
      <c r="H79" s="51"/>
    </row>
    <row r="80" spans="1:8" ht="16.5">
      <c r="A80" s="53"/>
      <c r="B80" s="57"/>
      <c r="D80" s="103"/>
      <c r="E80" s="51"/>
      <c r="F80" s="38"/>
      <c r="G80" s="51"/>
      <c r="H80" s="51"/>
    </row>
    <row r="81" spans="1:8" ht="16.5">
      <c r="A81" s="53"/>
      <c r="B81" s="57"/>
      <c r="D81" s="103"/>
      <c r="E81" s="51"/>
      <c r="F81" s="38"/>
      <c r="G81" s="51"/>
      <c r="H81" s="51"/>
    </row>
    <row r="82" spans="1:8" ht="16.5">
      <c r="A82" s="53"/>
      <c r="B82" s="57"/>
      <c r="D82" s="103"/>
      <c r="E82" s="51"/>
      <c r="F82" s="38"/>
      <c r="G82" s="51"/>
      <c r="H82" s="51"/>
    </row>
    <row r="83" spans="1:8" ht="16.5">
      <c r="A83" s="53"/>
      <c r="B83" s="57"/>
      <c r="D83" s="103"/>
      <c r="E83" s="51"/>
      <c r="F83" s="38"/>
      <c r="G83" s="51"/>
      <c r="H83" s="51"/>
    </row>
    <row r="84" spans="1:8" ht="16.5">
      <c r="A84" s="53"/>
      <c r="B84" s="57"/>
      <c r="D84" s="103"/>
      <c r="E84" s="51"/>
      <c r="F84" s="38"/>
      <c r="G84" s="51"/>
      <c r="H84" s="51"/>
    </row>
    <row r="85" spans="1:8" ht="16.5">
      <c r="A85" s="53"/>
      <c r="B85" s="57"/>
      <c r="D85" s="103"/>
      <c r="E85" s="51"/>
      <c r="F85" s="38"/>
      <c r="G85" s="51"/>
      <c r="H85" s="51"/>
    </row>
    <row r="86" spans="1:8" ht="16.5">
      <c r="A86" s="53"/>
      <c r="B86" s="57"/>
      <c r="D86" s="103"/>
      <c r="E86" s="51"/>
      <c r="F86" s="38"/>
      <c r="G86" s="51"/>
      <c r="H86" s="51"/>
    </row>
    <row r="87" spans="1:8" ht="16.5">
      <c r="A87" s="53"/>
      <c r="B87" s="57"/>
      <c r="D87" s="103"/>
      <c r="E87" s="51"/>
      <c r="F87" s="38"/>
      <c r="G87" s="51"/>
      <c r="H87" s="51"/>
    </row>
    <row r="88" spans="1:8" ht="16.5">
      <c r="A88" s="53"/>
      <c r="B88" s="57"/>
      <c r="D88" s="103"/>
      <c r="E88" s="51"/>
      <c r="F88" s="38"/>
      <c r="G88" s="51"/>
      <c r="H88" s="51"/>
    </row>
    <row r="89" spans="1:8" ht="16.5">
      <c r="A89" s="53"/>
      <c r="B89" s="57"/>
      <c r="D89" s="103"/>
      <c r="E89" s="51"/>
      <c r="F89" s="38"/>
      <c r="G89" s="51"/>
      <c r="H89" s="51"/>
    </row>
    <row r="90" spans="1:8" ht="16.5">
      <c r="A90" s="53"/>
      <c r="B90" s="57"/>
      <c r="D90" s="103"/>
      <c r="E90" s="51"/>
      <c r="F90" s="38"/>
      <c r="G90" s="51"/>
      <c r="H90" s="51"/>
    </row>
    <row r="91" spans="1:8" ht="16.5">
      <c r="A91" s="53"/>
      <c r="B91" s="57"/>
      <c r="D91" s="103"/>
      <c r="E91" s="51"/>
      <c r="F91" s="38"/>
      <c r="G91" s="51"/>
      <c r="H91" s="51"/>
    </row>
    <row r="92" spans="4:8" ht="16.5">
      <c r="D92" s="103"/>
      <c r="E92" s="51"/>
      <c r="F92" s="38"/>
      <c r="G92" s="51"/>
      <c r="H92" s="51"/>
    </row>
    <row r="93" spans="4:8" ht="16.5">
      <c r="D93" s="103"/>
      <c r="E93" s="51"/>
      <c r="F93" s="38"/>
      <c r="G93" s="51"/>
      <c r="H93" s="51"/>
    </row>
    <row r="94" spans="4:8" ht="16.5">
      <c r="D94" s="103"/>
      <c r="E94" s="51"/>
      <c r="F94" s="38"/>
      <c r="G94" s="51"/>
      <c r="H94" s="51"/>
    </row>
    <row r="95" spans="4:7" ht="15.75">
      <c r="D95" s="104"/>
      <c r="E95" s="11"/>
      <c r="G95" s="11"/>
    </row>
    <row r="96" spans="4:7" ht="15.75">
      <c r="D96" s="104"/>
      <c r="E96" s="11"/>
      <c r="G96" s="11"/>
    </row>
    <row r="97" spans="4:7" ht="15.75">
      <c r="D97" s="104"/>
      <c r="E97" s="11"/>
      <c r="G97" s="11"/>
    </row>
    <row r="98" spans="4:7" ht="15.75">
      <c r="D98" s="104"/>
      <c r="E98" s="11"/>
      <c r="G98" s="11"/>
    </row>
    <row r="99" spans="4:7" ht="15.75">
      <c r="D99" s="104"/>
      <c r="E99" s="11"/>
      <c r="G99" s="11"/>
    </row>
    <row r="100" spans="4:7" ht="15.75">
      <c r="D100" s="104"/>
      <c r="E100" s="11"/>
      <c r="G100" s="11"/>
    </row>
    <row r="101" spans="4:7" ht="15.75">
      <c r="D101" s="104"/>
      <c r="E101" s="11"/>
      <c r="G101" s="11"/>
    </row>
    <row r="102" spans="4:7" ht="15.75">
      <c r="D102" s="104"/>
      <c r="E102" s="11"/>
      <c r="G102" s="11"/>
    </row>
    <row r="103" spans="4:7" ht="15.75">
      <c r="D103" s="104"/>
      <c r="E103" s="11"/>
      <c r="G103" s="11"/>
    </row>
    <row r="104" spans="4:7" ht="15.75">
      <c r="D104" s="104"/>
      <c r="E104" s="11"/>
      <c r="G104" s="11"/>
    </row>
    <row r="105" spans="4:7" ht="15.75">
      <c r="D105" s="104"/>
      <c r="E105" s="11"/>
      <c r="G105" s="11"/>
    </row>
    <row r="106" spans="4:7" ht="15.75">
      <c r="D106" s="104"/>
      <c r="E106" s="11"/>
      <c r="G106" s="11"/>
    </row>
    <row r="107" spans="4:7" ht="15.75">
      <c r="D107" s="104"/>
      <c r="E107" s="11"/>
      <c r="G107" s="11"/>
    </row>
    <row r="108" spans="4:7" ht="15.75">
      <c r="D108" s="104"/>
      <c r="E108" s="11"/>
      <c r="G108" s="11"/>
    </row>
    <row r="109" spans="4:7" ht="15.75">
      <c r="D109" s="104"/>
      <c r="E109" s="11"/>
      <c r="G109" s="11"/>
    </row>
    <row r="110" spans="4:7" ht="15.75">
      <c r="D110" s="104"/>
      <c r="E110" s="11"/>
      <c r="G110" s="11"/>
    </row>
    <row r="111" spans="4:7" ht="15.75">
      <c r="D111" s="104"/>
      <c r="E111" s="11"/>
      <c r="G111" s="11"/>
    </row>
    <row r="112" spans="4:7" ht="15.75">
      <c r="D112" s="104"/>
      <c r="E112" s="11"/>
      <c r="G112" s="11"/>
    </row>
    <row r="113" spans="4:7" ht="15.75">
      <c r="D113" s="104"/>
      <c r="E113" s="11"/>
      <c r="G113" s="11"/>
    </row>
    <row r="114" spans="4:7" ht="15.75">
      <c r="D114" s="104"/>
      <c r="E114" s="11"/>
      <c r="G114" s="11"/>
    </row>
    <row r="115" spans="4:7" ht="15.75">
      <c r="D115" s="104"/>
      <c r="E115" s="11"/>
      <c r="G115" s="11"/>
    </row>
    <row r="116" spans="4:7" ht="15.75">
      <c r="D116" s="104"/>
      <c r="E116" s="11"/>
      <c r="G116" s="11"/>
    </row>
    <row r="117" spans="4:7" ht="15.75">
      <c r="D117" s="104"/>
      <c r="E117" s="11"/>
      <c r="G117" s="11"/>
    </row>
    <row r="118" spans="4:7" ht="15.75">
      <c r="D118" s="104"/>
      <c r="E118" s="11"/>
      <c r="G118" s="11"/>
    </row>
    <row r="119" spans="4:7" ht="15.75">
      <c r="D119" s="104"/>
      <c r="E119" s="11"/>
      <c r="G119" s="11"/>
    </row>
    <row r="120" spans="4:7" ht="15.75">
      <c r="D120" s="104"/>
      <c r="E120" s="11"/>
      <c r="G120" s="11"/>
    </row>
    <row r="121" spans="4:7" ht="15.75">
      <c r="D121" s="104"/>
      <c r="E121" s="11"/>
      <c r="G121" s="11"/>
    </row>
    <row r="122" spans="4:7" ht="15.75">
      <c r="D122" s="104"/>
      <c r="E122" s="11"/>
      <c r="G122" s="11"/>
    </row>
    <row r="123" spans="4:7" ht="15.75">
      <c r="D123" s="104"/>
      <c r="E123" s="11"/>
      <c r="G123" s="11"/>
    </row>
    <row r="124" spans="4:7" ht="15.75">
      <c r="D124" s="104"/>
      <c r="E124" s="11"/>
      <c r="G124" s="11"/>
    </row>
    <row r="125" spans="4:7" ht="15.75">
      <c r="D125" s="104"/>
      <c r="E125" s="11"/>
      <c r="G125" s="11"/>
    </row>
    <row r="126" spans="4:7" ht="15.75">
      <c r="D126" s="104"/>
      <c r="E126" s="11"/>
      <c r="G126" s="11"/>
    </row>
    <row r="127" spans="4:7" ht="15.75">
      <c r="D127" s="104"/>
      <c r="E127" s="11"/>
      <c r="G127" s="11"/>
    </row>
    <row r="128" spans="4:7" ht="15.75">
      <c r="D128" s="104"/>
      <c r="E128" s="11"/>
      <c r="G128" s="11"/>
    </row>
    <row r="129" spans="4:7" ht="15.75">
      <c r="D129" s="104"/>
      <c r="E129" s="11"/>
      <c r="G129" s="11"/>
    </row>
    <row r="130" spans="4:7" ht="15.75">
      <c r="D130" s="104"/>
      <c r="E130" s="11"/>
      <c r="G130" s="11"/>
    </row>
    <row r="131" spans="4:7" ht="15.75">
      <c r="D131" s="104"/>
      <c r="E131" s="11"/>
      <c r="G131" s="11"/>
    </row>
    <row r="132" spans="4:7" ht="15.75">
      <c r="D132" s="104"/>
      <c r="E132" s="11"/>
      <c r="G132" s="11"/>
    </row>
    <row r="133" spans="4:7" ht="15.75">
      <c r="D133" s="104"/>
      <c r="E133" s="11"/>
      <c r="G133" s="11"/>
    </row>
    <row r="134" spans="4:7" ht="15.75">
      <c r="D134" s="104"/>
      <c r="E134" s="11"/>
      <c r="G134" s="11"/>
    </row>
    <row r="135" spans="4:7" ht="15.75">
      <c r="D135" s="104"/>
      <c r="E135" s="11"/>
      <c r="G135" s="11"/>
    </row>
    <row r="136" spans="4:7" ht="15.75">
      <c r="D136" s="104"/>
      <c r="E136" s="11"/>
      <c r="G136" s="11"/>
    </row>
    <row r="137" spans="4:7" ht="15.75">
      <c r="D137" s="104"/>
      <c r="E137" s="11"/>
      <c r="G137" s="11"/>
    </row>
    <row r="138" spans="4:7" ht="15.75">
      <c r="D138" s="104"/>
      <c r="E138" s="11"/>
      <c r="G138" s="11"/>
    </row>
    <row r="139" spans="4:7" ht="15.75">
      <c r="D139" s="104"/>
      <c r="E139" s="11"/>
      <c r="G139" s="11"/>
    </row>
    <row r="140" spans="4:7" ht="15.75">
      <c r="D140" s="104"/>
      <c r="E140" s="11"/>
      <c r="G140" s="11"/>
    </row>
    <row r="141" spans="4:7" ht="15.75">
      <c r="D141" s="104"/>
      <c r="E141" s="11"/>
      <c r="G141" s="11"/>
    </row>
    <row r="142" spans="4:7" ht="15.75">
      <c r="D142" s="104"/>
      <c r="E142" s="11"/>
      <c r="G142" s="11"/>
    </row>
    <row r="143" spans="4:7" ht="15.75">
      <c r="D143" s="104"/>
      <c r="E143" s="11"/>
      <c r="G143" s="11"/>
    </row>
    <row r="144" spans="4:7" ht="15.75">
      <c r="D144" s="104"/>
      <c r="E144" s="11"/>
      <c r="G144" s="11"/>
    </row>
    <row r="145" spans="4:7" ht="15.75">
      <c r="D145" s="104"/>
      <c r="E145" s="11"/>
      <c r="G145" s="11"/>
    </row>
    <row r="146" spans="4:7" ht="15.75">
      <c r="D146" s="104"/>
      <c r="E146" s="11"/>
      <c r="G146" s="11"/>
    </row>
    <row r="147" spans="4:7" ht="15.75">
      <c r="D147" s="104"/>
      <c r="E147" s="11"/>
      <c r="G147" s="11"/>
    </row>
    <row r="148" spans="4:7" ht="15.75">
      <c r="D148" s="104"/>
      <c r="E148" s="11"/>
      <c r="G148" s="11"/>
    </row>
    <row r="149" spans="4:7" ht="15.75">
      <c r="D149" s="104"/>
      <c r="E149" s="11"/>
      <c r="G149" s="11"/>
    </row>
    <row r="150" spans="4:7" ht="15.75">
      <c r="D150" s="104"/>
      <c r="E150" s="11"/>
      <c r="G150" s="11"/>
    </row>
    <row r="151" spans="4:7" ht="15.75">
      <c r="D151" s="104"/>
      <c r="E151" s="11"/>
      <c r="G151" s="11"/>
    </row>
    <row r="152" spans="4:7" ht="15.75">
      <c r="D152" s="105"/>
      <c r="E152" s="12"/>
      <c r="G152" s="12"/>
    </row>
    <row r="153" spans="4:7" ht="15.75">
      <c r="D153" s="105"/>
      <c r="E153" s="12"/>
      <c r="G153" s="12"/>
    </row>
    <row r="154" spans="4:7" ht="15.75">
      <c r="D154" s="105"/>
      <c r="E154" s="12"/>
      <c r="G154" s="12"/>
    </row>
    <row r="155" spans="4:7" ht="15.75">
      <c r="D155" s="105"/>
      <c r="E155" s="12"/>
      <c r="G155" s="12"/>
    </row>
    <row r="156" spans="4:7" ht="15.75">
      <c r="D156" s="105"/>
      <c r="E156" s="12"/>
      <c r="G156" s="12"/>
    </row>
    <row r="157" spans="4:7" ht="15.75">
      <c r="D157" s="105"/>
      <c r="E157" s="12"/>
      <c r="G157" s="12"/>
    </row>
    <row r="158" spans="4:7" ht="15.75">
      <c r="D158" s="105"/>
      <c r="E158" s="12"/>
      <c r="G158" s="12"/>
    </row>
    <row r="159" spans="4:7" ht="15.75">
      <c r="D159" s="105"/>
      <c r="E159" s="12"/>
      <c r="G159" s="12"/>
    </row>
    <row r="160" spans="4:7" ht="15.75">
      <c r="D160" s="105"/>
      <c r="E160" s="12"/>
      <c r="G160" s="12"/>
    </row>
    <row r="161" spans="4:7" ht="15.75">
      <c r="D161" s="105"/>
      <c r="E161" s="12"/>
      <c r="G161" s="12"/>
    </row>
    <row r="162" spans="4:7" ht="15.75">
      <c r="D162" s="105"/>
      <c r="E162" s="12"/>
      <c r="G162" s="12"/>
    </row>
  </sheetData>
  <mergeCells count="2">
    <mergeCell ref="A68:G68"/>
    <mergeCell ref="A69:G69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workbookViewId="0" topLeftCell="A1">
      <pane xSplit="1" topLeftCell="B1" activePane="topRight" state="frozen"/>
      <selection pane="topLeft" activeCell="A20" sqref="A20"/>
      <selection pane="topRight" activeCell="A22" sqref="A22"/>
    </sheetView>
  </sheetViews>
  <sheetFormatPr defaultColWidth="9.140625" defaultRowHeight="12.75"/>
  <cols>
    <col min="1" max="1" width="68.7109375" style="1" customWidth="1"/>
    <col min="2" max="2" width="17.00390625" style="11" customWidth="1"/>
    <col min="3" max="3" width="2.28125" style="11" customWidth="1"/>
    <col min="4" max="4" width="17.00390625" style="11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spans="1:10" ht="18.75">
      <c r="A1" s="180" t="s">
        <v>103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5.75">
      <c r="A2" s="154" t="s">
        <v>54</v>
      </c>
    </row>
    <row r="3" ht="3" customHeight="1">
      <c r="A3" s="154"/>
    </row>
    <row r="4" ht="15.75">
      <c r="A4" s="154"/>
    </row>
    <row r="5" spans="1:4" ht="7.5" customHeight="1">
      <c r="A5" s="154"/>
      <c r="B5" s="160"/>
      <c r="C5" s="170"/>
      <c r="D5" s="160"/>
    </row>
    <row r="6" spans="1:4" ht="15.75">
      <c r="A6" s="154"/>
      <c r="B6" s="161" t="str">
        <f>+D6</f>
        <v>3 months</v>
      </c>
      <c r="C6" s="171"/>
      <c r="D6" s="161" t="s">
        <v>108</v>
      </c>
    </row>
    <row r="7" spans="1:4" ht="15.75">
      <c r="A7" s="154"/>
      <c r="B7" s="161" t="s">
        <v>29</v>
      </c>
      <c r="C7" s="171"/>
      <c r="D7" s="161" t="s">
        <v>29</v>
      </c>
    </row>
    <row r="8" spans="1:4" ht="15.75">
      <c r="A8" s="154"/>
      <c r="B8" s="162" t="s">
        <v>109</v>
      </c>
      <c r="C8" s="172"/>
      <c r="D8" s="162" t="s">
        <v>110</v>
      </c>
    </row>
    <row r="9" spans="1:4" ht="3.75" customHeight="1">
      <c r="A9" s="156"/>
      <c r="B9" s="157"/>
      <c r="C9" s="157"/>
      <c r="D9" s="157"/>
    </row>
    <row r="10" spans="1:4" ht="15.75">
      <c r="A10" s="156"/>
      <c r="B10" s="155" t="s">
        <v>55</v>
      </c>
      <c r="C10" s="155"/>
      <c r="D10" s="155" t="s">
        <v>55</v>
      </c>
    </row>
    <row r="11" spans="1:4" ht="15.75">
      <c r="A11" s="154" t="s">
        <v>60</v>
      </c>
      <c r="B11" s="157"/>
      <c r="C11" s="157"/>
      <c r="D11" s="157"/>
    </row>
    <row r="12" spans="1:4" ht="15.75">
      <c r="A12" s="156" t="s">
        <v>80</v>
      </c>
      <c r="B12" s="11">
        <v>-1836</v>
      </c>
      <c r="D12" s="11">
        <v>-2296</v>
      </c>
    </row>
    <row r="13" ht="15.75">
      <c r="A13" s="156"/>
    </row>
    <row r="14" ht="15.75">
      <c r="A14" s="156" t="s">
        <v>56</v>
      </c>
    </row>
    <row r="15" ht="6.75" customHeight="1">
      <c r="A15" s="156"/>
    </row>
    <row r="16" spans="1:4" ht="15.75">
      <c r="A16" s="156" t="s">
        <v>77</v>
      </c>
      <c r="B16" s="11">
        <v>204</v>
      </c>
      <c r="D16" s="11">
        <v>208</v>
      </c>
    </row>
    <row r="17" spans="1:10" ht="15.75">
      <c r="A17" s="156" t="s">
        <v>78</v>
      </c>
      <c r="B17" s="112">
        <f>1119-74+612</f>
        <v>1657</v>
      </c>
      <c r="C17" s="66"/>
      <c r="D17" s="112">
        <v>1884</v>
      </c>
      <c r="E17" s="12"/>
      <c r="J17" s="12">
        <f>+B17+B16</f>
        <v>1861</v>
      </c>
    </row>
    <row r="18" ht="6" customHeight="1">
      <c r="A18" s="156"/>
    </row>
    <row r="19" spans="1:4" ht="15.75">
      <c r="A19" s="158" t="s">
        <v>57</v>
      </c>
      <c r="B19" s="11">
        <f>SUM(B12:B17)</f>
        <v>25</v>
      </c>
      <c r="D19" s="11">
        <f>SUM(D12:D17)</f>
        <v>-204</v>
      </c>
    </row>
    <row r="20" ht="15.75">
      <c r="A20" s="156"/>
    </row>
    <row r="21" ht="15.75">
      <c r="A21" s="158" t="s">
        <v>84</v>
      </c>
    </row>
    <row r="22" spans="1:4" ht="15.75">
      <c r="A22" s="156" t="s">
        <v>73</v>
      </c>
      <c r="B22" s="11">
        <v>2119</v>
      </c>
      <c r="D22" s="11">
        <v>1364</v>
      </c>
    </row>
    <row r="23" spans="1:4" ht="15.75">
      <c r="A23" s="156" t="s">
        <v>74</v>
      </c>
      <c r="B23" s="11">
        <f>-891-233-612+7</f>
        <v>-1729</v>
      </c>
      <c r="D23" s="11">
        <v>-955</v>
      </c>
    </row>
    <row r="24" spans="1:4" ht="15.75">
      <c r="A24" s="156" t="s">
        <v>75</v>
      </c>
      <c r="B24" s="11">
        <v>-1119</v>
      </c>
      <c r="D24" s="11">
        <v>-1467</v>
      </c>
    </row>
    <row r="25" spans="1:4" ht="15.75">
      <c r="A25" s="156" t="s">
        <v>76</v>
      </c>
      <c r="B25" s="11">
        <v>74</v>
      </c>
      <c r="D25" s="11">
        <v>47</v>
      </c>
    </row>
    <row r="26" spans="1:4" ht="15.75">
      <c r="A26" s="156" t="s">
        <v>86</v>
      </c>
      <c r="B26" s="11">
        <v>-149</v>
      </c>
      <c r="D26" s="11">
        <v>-164</v>
      </c>
    </row>
    <row r="27" ht="15.75">
      <c r="A27" s="156"/>
    </row>
    <row r="28" spans="1:4" ht="15.75">
      <c r="A28" s="156" t="s">
        <v>88</v>
      </c>
      <c r="B28" s="114">
        <f>SUM(B19:B26)</f>
        <v>-779</v>
      </c>
      <c r="C28" s="66"/>
      <c r="D28" s="114">
        <f>SUM(D19:D26)</f>
        <v>-1379</v>
      </c>
    </row>
    <row r="29" ht="15.75">
      <c r="A29" s="156"/>
    </row>
    <row r="30" ht="15.75">
      <c r="A30" s="154" t="s">
        <v>30</v>
      </c>
    </row>
    <row r="31" spans="1:4" ht="16.5" customHeight="1">
      <c r="A31" s="156" t="s">
        <v>79</v>
      </c>
      <c r="B31" s="11">
        <f>-2007+765</f>
        <v>-1242</v>
      </c>
      <c r="D31" s="11">
        <v>-1427</v>
      </c>
    </row>
    <row r="32" spans="1:4" ht="15.75">
      <c r="A32" s="156" t="s">
        <v>102</v>
      </c>
      <c r="B32" s="11">
        <v>0</v>
      </c>
      <c r="D32" s="11">
        <v>24</v>
      </c>
    </row>
    <row r="33" spans="1:4" ht="15.75">
      <c r="A33" s="156" t="s">
        <v>101</v>
      </c>
      <c r="B33" s="11">
        <v>-522</v>
      </c>
      <c r="D33" s="11">
        <v>-356</v>
      </c>
    </row>
    <row r="34" spans="1:4" ht="15.75">
      <c r="A34" s="156" t="s">
        <v>89</v>
      </c>
      <c r="B34" s="114">
        <f>+B31+B32+B33</f>
        <v>-1764</v>
      </c>
      <c r="C34" s="114"/>
      <c r="D34" s="114">
        <f>+D31+D32+D33</f>
        <v>-1759</v>
      </c>
    </row>
    <row r="35" ht="15.75">
      <c r="A35" s="156"/>
    </row>
    <row r="36" spans="1:4" s="106" customFormat="1" ht="15.75">
      <c r="A36" s="163" t="s">
        <v>31</v>
      </c>
      <c r="B36" s="159"/>
      <c r="C36" s="159"/>
      <c r="D36" s="159"/>
    </row>
    <row r="37" spans="1:4" s="106" customFormat="1" ht="15.75">
      <c r="A37" s="156" t="s">
        <v>106</v>
      </c>
      <c r="B37" s="159">
        <v>-860</v>
      </c>
      <c r="C37" s="159"/>
      <c r="D37" s="159">
        <v>0</v>
      </c>
    </row>
    <row r="38" spans="1:4" s="106" customFormat="1" ht="15.75">
      <c r="A38" s="158" t="s">
        <v>100</v>
      </c>
      <c r="B38" s="159">
        <v>18590</v>
      </c>
      <c r="C38" s="159"/>
      <c r="D38" s="159">
        <v>0</v>
      </c>
    </row>
    <row r="39" spans="1:4" s="106" customFormat="1" ht="15.75">
      <c r="A39" s="156" t="s">
        <v>90</v>
      </c>
      <c r="B39" s="114">
        <f>SUM(B37:B38)</f>
        <v>17730</v>
      </c>
      <c r="C39" s="66"/>
      <c r="D39" s="114">
        <f>SUM(D37:D38)</f>
        <v>0</v>
      </c>
    </row>
    <row r="40" ht="15.75">
      <c r="A40" s="156"/>
    </row>
    <row r="41" spans="1:4" s="106" customFormat="1" ht="15.75">
      <c r="A41" s="158" t="s">
        <v>58</v>
      </c>
      <c r="B41" s="159">
        <f>+B28+B34+B39</f>
        <v>15187</v>
      </c>
      <c r="C41" s="159"/>
      <c r="D41" s="159">
        <f>+D28+D34+D39</f>
        <v>-3138</v>
      </c>
    </row>
    <row r="42" ht="15.75">
      <c r="A42" s="156"/>
    </row>
    <row r="43" spans="1:4" ht="15.75">
      <c r="A43" s="156" t="s">
        <v>81</v>
      </c>
      <c r="B43" s="11">
        <v>-58247</v>
      </c>
      <c r="D43" s="11">
        <v>-55553</v>
      </c>
    </row>
    <row r="44" ht="15.75">
      <c r="A44" s="156"/>
    </row>
    <row r="45" spans="1:4" ht="16.5" thickBot="1">
      <c r="A45" s="156" t="s">
        <v>82</v>
      </c>
      <c r="B45" s="120">
        <f>+B41+B43</f>
        <v>-43060</v>
      </c>
      <c r="C45" s="66"/>
      <c r="D45" s="120">
        <f>+D41+D43</f>
        <v>-58691</v>
      </c>
    </row>
    <row r="46" spans="1:4" ht="30.75" customHeight="1" thickTop="1">
      <c r="A46" s="156"/>
      <c r="B46" s="66"/>
      <c r="C46" s="66"/>
      <c r="D46" s="66"/>
    </row>
    <row r="47" spans="2:4" ht="15.75">
      <c r="B47" s="66"/>
      <c r="C47" s="66"/>
      <c r="D47" s="66"/>
    </row>
    <row r="48" ht="15.75">
      <c r="A48" s="168"/>
    </row>
    <row r="49" ht="15.75">
      <c r="A49" s="156"/>
    </row>
    <row r="50" spans="1:4" ht="15.75">
      <c r="A50" s="179" t="s">
        <v>59</v>
      </c>
      <c r="B50" s="179"/>
      <c r="C50" s="169"/>
      <c r="D50"/>
    </row>
    <row r="51" spans="1:4" ht="15.75">
      <c r="A51" s="179" t="s">
        <v>121</v>
      </c>
      <c r="B51" s="179"/>
      <c r="C51" s="169"/>
      <c r="D51"/>
    </row>
    <row r="52" ht="15.75">
      <c r="A52" s="154"/>
    </row>
    <row r="53" ht="15.75">
      <c r="A53" s="156"/>
    </row>
    <row r="54" ht="15.75">
      <c r="A54" s="156"/>
    </row>
  </sheetData>
  <mergeCells count="3">
    <mergeCell ref="A50:B50"/>
    <mergeCell ref="A51:B51"/>
    <mergeCell ref="A1:J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4"/>
  <sheetViews>
    <sheetView zoomScale="80" zoomScaleNormal="80" workbookViewId="0" topLeftCell="A1">
      <selection activeCell="H40" sqref="H40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6.421875" style="1" customWidth="1"/>
    <col min="9" max="9" width="1.28515625" style="1" customWidth="1"/>
    <col min="10" max="10" width="15.7109375" style="1" customWidth="1"/>
    <col min="11" max="16384" width="9.140625" style="1" customWidth="1"/>
  </cols>
  <sheetData>
    <row r="1" ht="18.75" customHeight="1"/>
    <row r="3" spans="1:10" ht="18.75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5.75">
      <c r="A4" s="181" t="s">
        <v>64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5.75">
      <c r="A5" s="19" t="s">
        <v>111</v>
      </c>
      <c r="B5" s="19"/>
      <c r="C5" s="19"/>
      <c r="D5" s="19"/>
      <c r="E5" s="19"/>
      <c r="F5" s="19"/>
      <c r="G5" s="19"/>
      <c r="H5" s="19"/>
      <c r="I5" s="19"/>
      <c r="J5" s="19"/>
    </row>
    <row r="6" ht="32.25" customHeight="1"/>
    <row r="7" spans="2:10" s="17" customFormat="1" ht="16.5">
      <c r="B7" s="124"/>
      <c r="C7" s="18"/>
      <c r="D7" s="124" t="s">
        <v>91</v>
      </c>
      <c r="E7" s="18"/>
      <c r="F7" s="124" t="s">
        <v>33</v>
      </c>
      <c r="G7" s="18"/>
      <c r="H7" s="124"/>
      <c r="I7" s="18"/>
      <c r="J7" s="124" t="s">
        <v>12</v>
      </c>
    </row>
    <row r="8" spans="2:10" s="17" customFormat="1" ht="16.5">
      <c r="B8" s="125" t="s">
        <v>32</v>
      </c>
      <c r="C8" s="18"/>
      <c r="D8" s="125" t="s">
        <v>63</v>
      </c>
      <c r="E8" s="18"/>
      <c r="F8" s="125" t="s">
        <v>34</v>
      </c>
      <c r="G8" s="18"/>
      <c r="H8" s="125" t="s">
        <v>36</v>
      </c>
      <c r="I8" s="18"/>
      <c r="J8" s="125" t="s">
        <v>51</v>
      </c>
    </row>
    <row r="9" spans="2:10" s="17" customFormat="1" ht="16.5">
      <c r="B9" s="126" t="s">
        <v>70</v>
      </c>
      <c r="C9" s="18"/>
      <c r="D9" s="126" t="s">
        <v>33</v>
      </c>
      <c r="E9" s="18"/>
      <c r="F9" s="126" t="s">
        <v>35</v>
      </c>
      <c r="G9" s="18"/>
      <c r="H9" s="126" t="s">
        <v>87</v>
      </c>
      <c r="I9" s="18"/>
      <c r="J9" s="126" t="s">
        <v>52</v>
      </c>
    </row>
    <row r="10" spans="2:10" s="17" customFormat="1" ht="4.5" customHeight="1">
      <c r="B10" s="18"/>
      <c r="C10" s="18"/>
      <c r="D10" s="18"/>
      <c r="E10" s="18"/>
      <c r="F10" s="18"/>
      <c r="G10" s="18"/>
      <c r="H10" s="18"/>
      <c r="I10" s="18"/>
      <c r="J10" s="18"/>
    </row>
    <row r="11" spans="2:10" s="17" customFormat="1" ht="16.5">
      <c r="B11" s="18" t="s">
        <v>1</v>
      </c>
      <c r="C11" s="18"/>
      <c r="D11" s="18" t="s">
        <v>1</v>
      </c>
      <c r="E11" s="18"/>
      <c r="F11" s="18" t="s">
        <v>1</v>
      </c>
      <c r="G11" s="18"/>
      <c r="H11" s="18" t="s">
        <v>1</v>
      </c>
      <c r="I11" s="18"/>
      <c r="J11" s="18" t="s">
        <v>1</v>
      </c>
    </row>
    <row r="12" ht="9" customHeight="1">
      <c r="A12" s="17"/>
    </row>
    <row r="13" spans="1:10" ht="15.75">
      <c r="A13" s="123"/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5.75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" t="s">
        <v>112</v>
      </c>
      <c r="B15" s="11">
        <v>154000</v>
      </c>
      <c r="C15" s="11"/>
      <c r="D15" s="11">
        <f>22276-4326</f>
        <v>17950</v>
      </c>
      <c r="E15" s="11"/>
      <c r="F15" s="11"/>
      <c r="G15" s="11"/>
      <c r="H15" s="11">
        <v>4647</v>
      </c>
      <c r="I15" s="11"/>
      <c r="J15" s="11">
        <f>+B15+D15+H15</f>
        <v>176597</v>
      </c>
    </row>
    <row r="16" spans="2:10" ht="15.7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" t="s">
        <v>118</v>
      </c>
      <c r="B17" s="11">
        <v>18590</v>
      </c>
      <c r="C17" s="11"/>
      <c r="D17" s="11">
        <v>0</v>
      </c>
      <c r="E17" s="11">
        <v>0</v>
      </c>
      <c r="F17" s="11"/>
      <c r="G17" s="11"/>
      <c r="H17" s="11">
        <v>0</v>
      </c>
      <c r="I17" s="11"/>
      <c r="J17" s="11">
        <f>+B17+D17+H17</f>
        <v>18590</v>
      </c>
    </row>
    <row r="18" spans="2:10" ht="15.75"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" t="s">
        <v>117</v>
      </c>
      <c r="B19" s="11">
        <v>0</v>
      </c>
      <c r="C19" s="11"/>
      <c r="D19" s="11">
        <v>0</v>
      </c>
      <c r="E19" s="11"/>
      <c r="F19" s="11"/>
      <c r="G19" s="11"/>
      <c r="H19" s="11">
        <f>-1986-130-25</f>
        <v>-2141</v>
      </c>
      <c r="I19" s="66"/>
      <c r="J19" s="11">
        <f>+B19+D19+H19</f>
        <v>-2141</v>
      </c>
    </row>
    <row r="20" spans="2:10" ht="15.75">
      <c r="B20" s="11"/>
      <c r="C20" s="66"/>
      <c r="D20" s="11"/>
      <c r="E20" s="66"/>
      <c r="F20" s="11"/>
      <c r="G20" s="11"/>
      <c r="H20" s="11"/>
      <c r="I20" s="66"/>
      <c r="J20" s="11"/>
    </row>
    <row r="21" spans="1:10" ht="16.5" thickBot="1">
      <c r="A21" s="1" t="s">
        <v>113</v>
      </c>
      <c r="B21" s="120">
        <f>+B15+B19+B17</f>
        <v>172590</v>
      </c>
      <c r="C21" s="66"/>
      <c r="D21" s="120">
        <f>+D15+D19+D17</f>
        <v>17950</v>
      </c>
      <c r="E21" s="66"/>
      <c r="F21" s="114"/>
      <c r="G21" s="114"/>
      <c r="H21" s="120">
        <f>+H15+H19+H17</f>
        <v>2506</v>
      </c>
      <c r="I21" s="66"/>
      <c r="J21" s="120">
        <f>+J15+J19+J17</f>
        <v>193046</v>
      </c>
    </row>
    <row r="22" spans="2:10" ht="16.5" thickTop="1">
      <c r="B22" s="11"/>
      <c r="C22" s="66"/>
      <c r="D22" s="11"/>
      <c r="E22" s="66"/>
      <c r="F22" s="11"/>
      <c r="G22" s="11"/>
      <c r="H22" s="11"/>
      <c r="I22" s="66"/>
      <c r="J22" s="11"/>
    </row>
    <row r="23" spans="2:10" ht="15.75">
      <c r="B23" s="11"/>
      <c r="C23" s="66"/>
      <c r="D23" s="11"/>
      <c r="E23" s="66"/>
      <c r="F23" s="11"/>
      <c r="G23" s="11"/>
      <c r="H23" s="11"/>
      <c r="I23" s="66"/>
      <c r="J23" s="11"/>
    </row>
    <row r="24" spans="2:10" ht="15.75">
      <c r="B24" s="11"/>
      <c r="C24" s="66"/>
      <c r="D24" s="11"/>
      <c r="E24" s="66"/>
      <c r="F24" s="11"/>
      <c r="G24" s="11"/>
      <c r="H24" s="11"/>
      <c r="I24" s="66"/>
      <c r="J24" s="11"/>
    </row>
    <row r="25" spans="1:10" ht="15.75">
      <c r="A25" s="1" t="s">
        <v>93</v>
      </c>
      <c r="B25" s="11">
        <v>99000</v>
      </c>
      <c r="C25" s="11"/>
      <c r="D25" s="11">
        <f>22276-4326</f>
        <v>17950</v>
      </c>
      <c r="E25" s="11"/>
      <c r="F25" s="11"/>
      <c r="G25" s="11"/>
      <c r="H25" s="11">
        <v>41490</v>
      </c>
      <c r="I25" s="11"/>
      <c r="J25" s="11">
        <f>+B25+D25+H25</f>
        <v>158440</v>
      </c>
    </row>
    <row r="26" spans="2:10" ht="15.75"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.75">
      <c r="A27" s="1" t="s">
        <v>117</v>
      </c>
      <c r="B27" s="11">
        <v>0</v>
      </c>
      <c r="C27" s="11"/>
      <c r="D27" s="11">
        <v>0</v>
      </c>
      <c r="E27" s="11"/>
      <c r="F27" s="11"/>
      <c r="G27" s="11"/>
      <c r="H27" s="11">
        <v>-2470</v>
      </c>
      <c r="I27" s="11"/>
      <c r="J27" s="11">
        <f>+B27+D27+H27</f>
        <v>-2470</v>
      </c>
    </row>
    <row r="28" spans="2:10" ht="15.75">
      <c r="B28" s="11"/>
      <c r="C28" s="66"/>
      <c r="D28" s="11"/>
      <c r="E28" s="66"/>
      <c r="F28" s="11"/>
      <c r="G28" s="11"/>
      <c r="H28" s="11"/>
      <c r="I28" s="66"/>
      <c r="J28" s="11"/>
    </row>
    <row r="29" spans="1:10" ht="16.5" thickBot="1">
      <c r="A29" s="1" t="s">
        <v>114</v>
      </c>
      <c r="B29" s="120">
        <f>+B25+B27</f>
        <v>99000</v>
      </c>
      <c r="C29" s="66"/>
      <c r="D29" s="120">
        <f>+D25+D27</f>
        <v>17950</v>
      </c>
      <c r="E29" s="66"/>
      <c r="F29" s="114"/>
      <c r="G29" s="114"/>
      <c r="H29" s="120">
        <f>+H25+H27</f>
        <v>39020</v>
      </c>
      <c r="I29" s="66"/>
      <c r="J29" s="120">
        <f>+J25+J27</f>
        <v>155970</v>
      </c>
    </row>
    <row r="30" spans="2:10" ht="16.5" thickTop="1">
      <c r="B30" s="11"/>
      <c r="C30" s="66"/>
      <c r="D30" s="11"/>
      <c r="E30" s="66"/>
      <c r="F30" s="11"/>
      <c r="G30" s="11"/>
      <c r="H30" s="11"/>
      <c r="I30" s="66"/>
      <c r="J30" s="11"/>
    </row>
    <row r="31" spans="2:10" ht="15.75">
      <c r="B31" s="11"/>
      <c r="C31" s="66"/>
      <c r="D31" s="11"/>
      <c r="E31" s="66"/>
      <c r="F31" s="11"/>
      <c r="G31" s="11"/>
      <c r="H31" s="11"/>
      <c r="I31" s="66"/>
      <c r="J31" s="11"/>
    </row>
    <row r="32" spans="2:10" ht="15.75">
      <c r="B32" s="66"/>
      <c r="C32" s="66"/>
      <c r="D32" s="66"/>
      <c r="E32" s="66"/>
      <c r="F32" s="66"/>
      <c r="G32" s="11"/>
      <c r="H32" s="11"/>
      <c r="I32" s="11"/>
      <c r="J32" s="11"/>
    </row>
    <row r="33" spans="2:10" ht="15.75">
      <c r="B33" s="66"/>
      <c r="C33" s="66"/>
      <c r="D33" s="66"/>
      <c r="E33" s="66"/>
      <c r="F33" s="66"/>
      <c r="G33" s="11"/>
      <c r="H33" s="11"/>
      <c r="I33" s="11"/>
      <c r="J33" s="11"/>
    </row>
    <row r="34" spans="1:10" s="2" customFormat="1" ht="15.75">
      <c r="A34" s="182" t="s">
        <v>44</v>
      </c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s="2" customFormat="1" ht="15.75">
      <c r="A35" s="178" t="s">
        <v>119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2:10" ht="15.75">
      <c r="B36" s="66"/>
      <c r="C36" s="66"/>
      <c r="D36" s="66"/>
      <c r="E36" s="66"/>
      <c r="F36" s="66"/>
      <c r="G36" s="11"/>
      <c r="H36" s="11"/>
      <c r="I36" s="11"/>
      <c r="J36" s="11"/>
    </row>
    <row r="37" spans="2:10" ht="15.75">
      <c r="B37" s="66"/>
      <c r="C37" s="66"/>
      <c r="D37" s="66"/>
      <c r="E37" s="66"/>
      <c r="F37" s="66"/>
      <c r="G37" s="11"/>
      <c r="H37" s="11"/>
      <c r="I37" s="11"/>
      <c r="J37" s="11"/>
    </row>
    <row r="38" spans="2:10" ht="15.75">
      <c r="B38" s="66"/>
      <c r="C38" s="66"/>
      <c r="D38" s="66"/>
      <c r="E38" s="66"/>
      <c r="F38" s="66"/>
      <c r="G38" s="11"/>
      <c r="H38" s="11"/>
      <c r="I38" s="11"/>
      <c r="J38" s="11"/>
    </row>
    <row r="39" spans="1:10" ht="7.5" customHeight="1">
      <c r="A39" s="2"/>
      <c r="B39" s="66"/>
      <c r="C39" s="66"/>
      <c r="D39" s="66"/>
      <c r="E39" s="66"/>
      <c r="F39" s="66"/>
      <c r="G39" s="11"/>
      <c r="H39" s="11"/>
      <c r="I39" s="11"/>
      <c r="J39" s="11"/>
    </row>
    <row r="40" spans="1:10" ht="15.75">
      <c r="A40" s="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23"/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5.75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5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5.75">
      <c r="B44" s="66"/>
      <c r="C44" s="66"/>
      <c r="D44" s="66"/>
      <c r="E44" s="66"/>
      <c r="F44" s="66"/>
      <c r="G44" s="11"/>
      <c r="H44" s="11"/>
      <c r="I44" s="11"/>
      <c r="J44" s="11"/>
    </row>
    <row r="45" spans="2:10" ht="15.75">
      <c r="B45" s="66"/>
      <c r="C45" s="66"/>
      <c r="D45" s="66"/>
      <c r="E45" s="66"/>
      <c r="F45" s="66"/>
      <c r="G45" s="11"/>
      <c r="H45" s="11"/>
      <c r="I45" s="11"/>
      <c r="J45" s="11"/>
    </row>
    <row r="46" spans="2:10" ht="16.5" customHeight="1">
      <c r="B46" s="66"/>
      <c r="C46" s="66"/>
      <c r="D46" s="66"/>
      <c r="E46" s="66"/>
      <c r="F46" s="66"/>
      <c r="G46" s="11"/>
      <c r="H46" s="11"/>
      <c r="I46" s="11"/>
      <c r="J46" s="11"/>
    </row>
    <row r="47" spans="2:10" ht="15.75">
      <c r="B47" s="66"/>
      <c r="C47" s="66"/>
      <c r="D47" s="66"/>
      <c r="E47" s="66"/>
      <c r="F47" s="66"/>
      <c r="G47" s="11"/>
      <c r="H47" s="11"/>
      <c r="I47" s="11"/>
      <c r="J47" s="11"/>
    </row>
    <row r="48" spans="2:10" ht="15.75">
      <c r="B48" s="66"/>
      <c r="C48" s="66"/>
      <c r="D48" s="66"/>
      <c r="E48" s="66"/>
      <c r="F48" s="66"/>
      <c r="G48" s="11"/>
      <c r="H48" s="11"/>
      <c r="I48" s="11"/>
      <c r="J48" s="11"/>
    </row>
    <row r="49" spans="2:10" ht="15.75">
      <c r="B49" s="66"/>
      <c r="C49" s="66"/>
      <c r="D49" s="66"/>
      <c r="E49" s="66"/>
      <c r="F49" s="66"/>
      <c r="G49" s="11"/>
      <c r="H49" s="11"/>
      <c r="I49" s="11"/>
      <c r="J49" s="11"/>
    </row>
    <row r="50" spans="2:10" ht="15.75">
      <c r="B50" s="66"/>
      <c r="C50" s="66"/>
      <c r="D50" s="66"/>
      <c r="E50" s="66"/>
      <c r="F50" s="66"/>
      <c r="G50" s="11"/>
      <c r="H50" s="11"/>
      <c r="I50" s="11"/>
      <c r="J50" s="11"/>
    </row>
    <row r="51" spans="2:10" ht="15.75">
      <c r="B51" s="66"/>
      <c r="C51" s="66"/>
      <c r="D51" s="66"/>
      <c r="E51" s="66"/>
      <c r="F51" s="66"/>
      <c r="G51" s="11"/>
      <c r="H51" s="11"/>
      <c r="I51" s="11"/>
      <c r="J51" s="11"/>
    </row>
    <row r="52" spans="2:10" ht="15.75">
      <c r="B52" s="66"/>
      <c r="C52" s="66"/>
      <c r="D52" s="66"/>
      <c r="E52" s="66"/>
      <c r="F52" s="66"/>
      <c r="G52" s="11"/>
      <c r="H52" s="11"/>
      <c r="I52" s="11"/>
      <c r="J52" s="11"/>
    </row>
    <row r="53" spans="2:10" ht="15.75">
      <c r="B53" s="66"/>
      <c r="C53" s="66"/>
      <c r="D53" s="66"/>
      <c r="E53" s="66"/>
      <c r="F53" s="66"/>
      <c r="G53" s="11"/>
      <c r="H53" s="11"/>
      <c r="I53" s="11"/>
      <c r="J53" s="11"/>
    </row>
    <row r="54" spans="2:10" ht="15.75">
      <c r="B54" s="66"/>
      <c r="C54" s="66"/>
      <c r="D54" s="66"/>
      <c r="E54" s="66"/>
      <c r="F54" s="66"/>
      <c r="G54" s="11"/>
      <c r="H54" s="11"/>
      <c r="I54" s="11"/>
      <c r="J54" s="11"/>
    </row>
    <row r="55" spans="2:10" ht="15.75">
      <c r="B55" s="66"/>
      <c r="C55" s="66"/>
      <c r="D55" s="66"/>
      <c r="E55" s="66"/>
      <c r="F55" s="66"/>
      <c r="G55" s="11"/>
      <c r="H55" s="11"/>
      <c r="I55" s="11"/>
      <c r="J55" s="11"/>
    </row>
    <row r="56" spans="2:10" ht="15.75">
      <c r="B56" s="66"/>
      <c r="C56" s="66"/>
      <c r="D56" s="66"/>
      <c r="E56" s="66"/>
      <c r="F56" s="66"/>
      <c r="G56" s="11"/>
      <c r="H56" s="11"/>
      <c r="I56" s="11"/>
      <c r="J56" s="11"/>
    </row>
    <row r="57" spans="2:10" ht="15.75">
      <c r="B57" s="66"/>
      <c r="C57" s="66"/>
      <c r="D57" s="66"/>
      <c r="E57" s="66"/>
      <c r="F57" s="66"/>
      <c r="G57" s="11"/>
      <c r="H57" s="11"/>
      <c r="I57" s="11"/>
      <c r="J57" s="11"/>
    </row>
    <row r="58" spans="2:10" ht="15.75">
      <c r="B58" s="66"/>
      <c r="C58" s="66"/>
      <c r="D58" s="66"/>
      <c r="E58" s="66"/>
      <c r="F58" s="66"/>
      <c r="G58" s="11"/>
      <c r="H58" s="11"/>
      <c r="I58" s="11"/>
      <c r="J58" s="11"/>
    </row>
    <row r="59" spans="2:10" ht="15.75">
      <c r="B59" s="66"/>
      <c r="C59" s="66"/>
      <c r="D59" s="66"/>
      <c r="E59" s="66"/>
      <c r="F59" s="66"/>
      <c r="G59" s="11"/>
      <c r="H59" s="11"/>
      <c r="I59" s="11"/>
      <c r="J59" s="11"/>
    </row>
    <row r="60" spans="2:10" ht="15.75">
      <c r="B60" s="66"/>
      <c r="C60" s="66"/>
      <c r="D60" s="66"/>
      <c r="E60" s="66"/>
      <c r="F60" s="66"/>
      <c r="G60" s="11"/>
      <c r="H60" s="11"/>
      <c r="I60" s="11"/>
      <c r="J60" s="11"/>
    </row>
    <row r="61" spans="2:10" ht="15.75">
      <c r="B61" s="66"/>
      <c r="C61" s="66"/>
      <c r="D61" s="66"/>
      <c r="E61" s="66"/>
      <c r="F61" s="66"/>
      <c r="G61" s="11"/>
      <c r="H61" s="11"/>
      <c r="I61" s="11"/>
      <c r="J61" s="11"/>
    </row>
    <row r="62" spans="2:10" ht="15.75">
      <c r="B62" s="66"/>
      <c r="C62" s="66"/>
      <c r="D62" s="66"/>
      <c r="E62" s="66"/>
      <c r="F62" s="66"/>
      <c r="G62" s="11"/>
      <c r="H62" s="11"/>
      <c r="I62" s="11"/>
      <c r="J62" s="11"/>
    </row>
    <row r="63" spans="2:10" ht="15.75">
      <c r="B63" s="66"/>
      <c r="C63" s="66"/>
      <c r="D63" s="66"/>
      <c r="E63" s="66"/>
      <c r="F63" s="66"/>
      <c r="G63" s="11"/>
      <c r="H63" s="11"/>
      <c r="I63" s="11"/>
      <c r="J63" s="11"/>
    </row>
    <row r="64" spans="2:10" ht="15.75">
      <c r="B64" s="66"/>
      <c r="C64" s="66"/>
      <c r="D64" s="66"/>
      <c r="E64" s="66"/>
      <c r="F64" s="66"/>
      <c r="G64" s="11"/>
      <c r="H64" s="11"/>
      <c r="I64" s="11"/>
      <c r="J64" s="11"/>
    </row>
    <row r="65" spans="2:10" ht="15.75">
      <c r="B65" s="66"/>
      <c r="C65" s="66"/>
      <c r="D65" s="66"/>
      <c r="E65" s="66"/>
      <c r="F65" s="66"/>
      <c r="G65" s="11"/>
      <c r="H65" s="11"/>
      <c r="I65" s="11"/>
      <c r="J65" s="11"/>
    </row>
    <row r="66" spans="2:10" ht="15.75">
      <c r="B66" s="66"/>
      <c r="C66" s="66"/>
      <c r="D66" s="66"/>
      <c r="E66" s="66"/>
      <c r="F66" s="66"/>
      <c r="G66" s="11"/>
      <c r="H66" s="11"/>
      <c r="I66" s="11"/>
      <c r="J66" s="11"/>
    </row>
    <row r="67" spans="2:10" ht="15.75">
      <c r="B67" s="66"/>
      <c r="C67" s="66"/>
      <c r="D67" s="66"/>
      <c r="E67" s="66"/>
      <c r="F67" s="66"/>
      <c r="G67" s="11"/>
      <c r="H67" s="11"/>
      <c r="I67" s="11"/>
      <c r="J67" s="11"/>
    </row>
    <row r="68" spans="2:10" ht="15.75">
      <c r="B68" s="66"/>
      <c r="C68" s="66"/>
      <c r="D68" s="66"/>
      <c r="E68" s="66"/>
      <c r="F68" s="66"/>
      <c r="G68" s="11"/>
      <c r="H68" s="11"/>
      <c r="I68" s="11"/>
      <c r="J68" s="11"/>
    </row>
    <row r="69" spans="2:10" ht="15.75">
      <c r="B69" s="66"/>
      <c r="C69" s="66"/>
      <c r="D69" s="66"/>
      <c r="E69" s="66"/>
      <c r="F69" s="66"/>
      <c r="G69" s="11"/>
      <c r="H69" s="11"/>
      <c r="I69" s="11"/>
      <c r="J69" s="11"/>
    </row>
    <row r="70" spans="2:10" ht="15.75">
      <c r="B70" s="66"/>
      <c r="C70" s="66"/>
      <c r="D70" s="66"/>
      <c r="E70" s="66"/>
      <c r="F70" s="66"/>
      <c r="G70" s="11"/>
      <c r="H70" s="11"/>
      <c r="I70" s="11"/>
      <c r="J70" s="11"/>
    </row>
    <row r="71" spans="2:10" ht="15.75">
      <c r="B71" s="66"/>
      <c r="C71" s="66"/>
      <c r="D71" s="66"/>
      <c r="E71" s="66"/>
      <c r="F71" s="66"/>
      <c r="G71" s="11"/>
      <c r="H71" s="11"/>
      <c r="I71" s="11"/>
      <c r="J71" s="11"/>
    </row>
    <row r="72" spans="2:10" ht="15.75">
      <c r="B72" s="66"/>
      <c r="C72" s="66"/>
      <c r="D72" s="66"/>
      <c r="E72" s="66"/>
      <c r="F72" s="66"/>
      <c r="G72" s="11"/>
      <c r="H72" s="11"/>
      <c r="I72" s="11"/>
      <c r="J72" s="11"/>
    </row>
    <row r="73" spans="2:10" ht="15.75">
      <c r="B73" s="66"/>
      <c r="C73" s="66"/>
      <c r="D73" s="66"/>
      <c r="E73" s="66"/>
      <c r="F73" s="66"/>
      <c r="G73" s="11"/>
      <c r="H73" s="11"/>
      <c r="I73" s="11"/>
      <c r="J73" s="11"/>
    </row>
    <row r="74" spans="2:10" ht="15.75">
      <c r="B74" s="66"/>
      <c r="C74" s="66"/>
      <c r="D74" s="66"/>
      <c r="E74" s="66"/>
      <c r="F74" s="66"/>
      <c r="G74" s="11"/>
      <c r="H74" s="11"/>
      <c r="I74" s="11"/>
      <c r="J74" s="11"/>
    </row>
    <row r="75" spans="2:10" ht="15.75">
      <c r="B75" s="66"/>
      <c r="C75" s="66"/>
      <c r="D75" s="66"/>
      <c r="E75" s="66"/>
      <c r="F75" s="66"/>
      <c r="G75" s="11"/>
      <c r="H75" s="11"/>
      <c r="I75" s="11"/>
      <c r="J75" s="11"/>
    </row>
    <row r="76" spans="2:10" ht="15.75">
      <c r="B76" s="66"/>
      <c r="C76" s="66"/>
      <c r="D76" s="66"/>
      <c r="E76" s="66"/>
      <c r="F76" s="66"/>
      <c r="G76" s="11"/>
      <c r="H76" s="11"/>
      <c r="I76" s="11"/>
      <c r="J76" s="11"/>
    </row>
    <row r="77" spans="2:10" ht="15.75">
      <c r="B77" s="66"/>
      <c r="C77" s="66"/>
      <c r="D77" s="66"/>
      <c r="E77" s="66"/>
      <c r="F77" s="66"/>
      <c r="G77" s="11"/>
      <c r="H77" s="11"/>
      <c r="I77" s="11"/>
      <c r="J77" s="11"/>
    </row>
    <row r="78" spans="2:10" ht="15.75">
      <c r="B78" s="66"/>
      <c r="C78" s="66"/>
      <c r="D78" s="66"/>
      <c r="E78" s="66"/>
      <c r="F78" s="66"/>
      <c r="G78" s="11"/>
      <c r="H78" s="11"/>
      <c r="I78" s="11"/>
      <c r="J78" s="11"/>
    </row>
    <row r="79" spans="2:10" ht="15.75">
      <c r="B79" s="66"/>
      <c r="C79" s="66"/>
      <c r="D79" s="66"/>
      <c r="E79" s="66"/>
      <c r="F79" s="66"/>
      <c r="G79" s="11"/>
      <c r="H79" s="11"/>
      <c r="I79" s="11"/>
      <c r="J79" s="11"/>
    </row>
    <row r="80" spans="2:10" ht="15.75">
      <c r="B80" s="66"/>
      <c r="C80" s="66"/>
      <c r="D80" s="66"/>
      <c r="E80" s="66"/>
      <c r="F80" s="66"/>
      <c r="G80" s="11"/>
      <c r="H80" s="11"/>
      <c r="I80" s="11"/>
      <c r="J80" s="11"/>
    </row>
    <row r="81" spans="2:10" ht="15.75">
      <c r="B81" s="66"/>
      <c r="C81" s="66"/>
      <c r="D81" s="66"/>
      <c r="E81" s="66"/>
      <c r="F81" s="66"/>
      <c r="G81" s="11"/>
      <c r="H81" s="11"/>
      <c r="I81" s="11"/>
      <c r="J81" s="11"/>
    </row>
    <row r="82" spans="2:10" ht="15.75">
      <c r="B82" s="66"/>
      <c r="C82" s="66"/>
      <c r="D82" s="66"/>
      <c r="E82" s="66"/>
      <c r="F82" s="66"/>
      <c r="G82" s="11"/>
      <c r="H82" s="11"/>
      <c r="I82" s="11"/>
      <c r="J82" s="11"/>
    </row>
    <row r="83" spans="2:10" ht="15.75">
      <c r="B83" s="66"/>
      <c r="C83" s="66"/>
      <c r="D83" s="66"/>
      <c r="E83" s="66"/>
      <c r="F83" s="66"/>
      <c r="G83" s="11"/>
      <c r="H83" s="11"/>
      <c r="I83" s="11"/>
      <c r="J83" s="11"/>
    </row>
    <row r="84" spans="2:10" ht="15.75">
      <c r="B84" s="66"/>
      <c r="C84" s="66"/>
      <c r="D84" s="66"/>
      <c r="E84" s="66"/>
      <c r="F84" s="66"/>
      <c r="G84" s="11"/>
      <c r="H84" s="11"/>
      <c r="I84" s="11"/>
      <c r="J84" s="11"/>
    </row>
    <row r="85" spans="2:10" ht="15.75">
      <c r="B85" s="66"/>
      <c r="C85" s="66"/>
      <c r="D85" s="66"/>
      <c r="E85" s="66"/>
      <c r="F85" s="66"/>
      <c r="G85" s="11"/>
      <c r="H85" s="11"/>
      <c r="I85" s="11"/>
      <c r="J85" s="11"/>
    </row>
    <row r="86" spans="2:10" ht="15.75">
      <c r="B86" s="66"/>
      <c r="C86" s="66"/>
      <c r="D86" s="66"/>
      <c r="E86" s="66"/>
      <c r="F86" s="66"/>
      <c r="G86" s="11"/>
      <c r="H86" s="11"/>
      <c r="I86" s="11"/>
      <c r="J86" s="11"/>
    </row>
    <row r="87" spans="2:10" ht="15.75">
      <c r="B87" s="66"/>
      <c r="C87" s="66"/>
      <c r="D87" s="66"/>
      <c r="E87" s="66"/>
      <c r="F87" s="66"/>
      <c r="G87" s="11"/>
      <c r="H87" s="11"/>
      <c r="I87" s="11"/>
      <c r="J87" s="11"/>
    </row>
    <row r="88" spans="2:10" ht="15.75">
      <c r="B88" s="66"/>
      <c r="C88" s="66"/>
      <c r="D88" s="66"/>
      <c r="E88" s="66"/>
      <c r="F88" s="66"/>
      <c r="G88" s="11"/>
      <c r="H88" s="11"/>
      <c r="I88" s="11"/>
      <c r="J88" s="11"/>
    </row>
    <row r="89" spans="2:10" ht="15.75">
      <c r="B89" s="66"/>
      <c r="C89" s="66"/>
      <c r="D89" s="66"/>
      <c r="E89" s="66"/>
      <c r="F89" s="66"/>
      <c r="G89" s="11"/>
      <c r="H89" s="11"/>
      <c r="I89" s="11"/>
      <c r="J89" s="11"/>
    </row>
    <row r="90" spans="2:10" ht="15.75">
      <c r="B90" s="66"/>
      <c r="C90" s="66"/>
      <c r="D90" s="66"/>
      <c r="E90" s="66"/>
      <c r="F90" s="66"/>
      <c r="G90" s="11"/>
      <c r="H90" s="11"/>
      <c r="I90" s="11"/>
      <c r="J90" s="11"/>
    </row>
    <row r="91" spans="2:10" ht="15.75">
      <c r="B91" s="66"/>
      <c r="C91" s="66"/>
      <c r="D91" s="66"/>
      <c r="E91" s="66"/>
      <c r="F91" s="66"/>
      <c r="G91" s="11"/>
      <c r="H91" s="11"/>
      <c r="I91" s="11"/>
      <c r="J91" s="11"/>
    </row>
    <row r="92" spans="2:10" ht="15.75">
      <c r="B92" s="66"/>
      <c r="C92" s="66"/>
      <c r="D92" s="66"/>
      <c r="E92" s="66"/>
      <c r="F92" s="66"/>
      <c r="G92" s="11"/>
      <c r="H92" s="11"/>
      <c r="I92" s="11"/>
      <c r="J92" s="11"/>
    </row>
    <row r="93" spans="2:10" ht="15.75">
      <c r="B93" s="66"/>
      <c r="C93" s="66"/>
      <c r="D93" s="66"/>
      <c r="E93" s="66"/>
      <c r="F93" s="66"/>
      <c r="G93" s="11"/>
      <c r="H93" s="11"/>
      <c r="I93" s="11"/>
      <c r="J93" s="11"/>
    </row>
    <row r="94" spans="2:10" ht="15.75">
      <c r="B94" s="66"/>
      <c r="C94" s="66"/>
      <c r="D94" s="66"/>
      <c r="E94" s="66"/>
      <c r="F94" s="66"/>
      <c r="G94" s="11"/>
      <c r="H94" s="11"/>
      <c r="I94" s="11"/>
      <c r="J94" s="11"/>
    </row>
    <row r="95" spans="2:10" ht="15.75">
      <c r="B95" s="66"/>
      <c r="C95" s="66"/>
      <c r="D95" s="66"/>
      <c r="E95" s="66"/>
      <c r="F95" s="66"/>
      <c r="G95" s="11"/>
      <c r="H95" s="11"/>
      <c r="I95" s="11"/>
      <c r="J95" s="11"/>
    </row>
    <row r="96" spans="2:10" ht="15.75">
      <c r="B96" s="66"/>
      <c r="C96" s="66"/>
      <c r="D96" s="66"/>
      <c r="E96" s="66"/>
      <c r="F96" s="66"/>
      <c r="G96" s="11"/>
      <c r="H96" s="11"/>
      <c r="I96" s="11"/>
      <c r="J96" s="11"/>
    </row>
    <row r="97" spans="2:10" ht="15.75">
      <c r="B97" s="66"/>
      <c r="C97" s="66"/>
      <c r="D97" s="66"/>
      <c r="E97" s="66"/>
      <c r="F97" s="66"/>
      <c r="G97" s="11"/>
      <c r="H97" s="11"/>
      <c r="I97" s="11"/>
      <c r="J97" s="11"/>
    </row>
    <row r="98" spans="2:10" ht="15.75">
      <c r="B98" s="66"/>
      <c r="C98" s="66"/>
      <c r="D98" s="66"/>
      <c r="E98" s="66"/>
      <c r="F98" s="66"/>
      <c r="G98" s="11"/>
      <c r="H98" s="11"/>
      <c r="I98" s="11"/>
      <c r="J98" s="11"/>
    </row>
    <row r="99" spans="2:10" ht="15.75">
      <c r="B99" s="66"/>
      <c r="C99" s="66"/>
      <c r="D99" s="66"/>
      <c r="E99" s="66"/>
      <c r="F99" s="66"/>
      <c r="G99" s="11"/>
      <c r="H99" s="11"/>
      <c r="I99" s="11"/>
      <c r="J99" s="11"/>
    </row>
    <row r="100" spans="2:10" ht="15.75">
      <c r="B100" s="66"/>
      <c r="C100" s="66"/>
      <c r="D100" s="66"/>
      <c r="E100" s="66"/>
      <c r="F100" s="66"/>
      <c r="G100" s="11"/>
      <c r="H100" s="11"/>
      <c r="I100" s="11"/>
      <c r="J100" s="11"/>
    </row>
    <row r="101" spans="2:10" ht="15.75">
      <c r="B101" s="66"/>
      <c r="C101" s="66"/>
      <c r="D101" s="66"/>
      <c r="E101" s="66"/>
      <c r="F101" s="66"/>
      <c r="G101" s="11"/>
      <c r="H101" s="11"/>
      <c r="I101" s="11"/>
      <c r="J101" s="11"/>
    </row>
    <row r="102" spans="2:10" ht="15.75">
      <c r="B102" s="66"/>
      <c r="C102" s="66"/>
      <c r="D102" s="66"/>
      <c r="E102" s="66"/>
      <c r="F102" s="66"/>
      <c r="G102" s="11"/>
      <c r="H102" s="11"/>
      <c r="I102" s="11"/>
      <c r="J102" s="11"/>
    </row>
    <row r="103" spans="2:10" ht="15.75">
      <c r="B103" s="66"/>
      <c r="C103" s="66"/>
      <c r="D103" s="66"/>
      <c r="E103" s="66"/>
      <c r="F103" s="66"/>
      <c r="G103" s="11"/>
      <c r="H103" s="11"/>
      <c r="I103" s="11"/>
      <c r="J103" s="11"/>
    </row>
    <row r="104" spans="2:10" ht="15.75">
      <c r="B104" s="66"/>
      <c r="C104" s="66"/>
      <c r="D104" s="66"/>
      <c r="E104" s="66"/>
      <c r="F104" s="66"/>
      <c r="G104" s="11"/>
      <c r="H104" s="11"/>
      <c r="I104" s="11"/>
      <c r="J104" s="11"/>
    </row>
    <row r="105" spans="2:10" ht="15.75">
      <c r="B105" s="66"/>
      <c r="C105" s="66"/>
      <c r="D105" s="66"/>
      <c r="E105" s="66"/>
      <c r="F105" s="66"/>
      <c r="G105" s="11"/>
      <c r="H105" s="11"/>
      <c r="I105" s="11"/>
      <c r="J105" s="11"/>
    </row>
    <row r="106" spans="2:10" ht="15.75">
      <c r="B106" s="66"/>
      <c r="C106" s="66"/>
      <c r="D106" s="66"/>
      <c r="E106" s="66"/>
      <c r="F106" s="66"/>
      <c r="G106" s="11"/>
      <c r="H106" s="11"/>
      <c r="I106" s="11"/>
      <c r="J106" s="11"/>
    </row>
    <row r="107" spans="2:10" ht="15.75">
      <c r="B107" s="66"/>
      <c r="C107" s="66"/>
      <c r="D107" s="66"/>
      <c r="E107" s="66"/>
      <c r="F107" s="66"/>
      <c r="G107" s="11"/>
      <c r="H107" s="11"/>
      <c r="I107" s="11"/>
      <c r="J107" s="11"/>
    </row>
    <row r="108" spans="2:10" ht="15.75">
      <c r="B108" s="66"/>
      <c r="C108" s="66"/>
      <c r="D108" s="66"/>
      <c r="E108" s="66"/>
      <c r="F108" s="66"/>
      <c r="G108" s="11"/>
      <c r="H108" s="11"/>
      <c r="I108" s="11"/>
      <c r="J108" s="11"/>
    </row>
    <row r="109" spans="2:10" ht="15.75">
      <c r="B109" s="66"/>
      <c r="C109" s="66"/>
      <c r="D109" s="66"/>
      <c r="E109" s="66"/>
      <c r="F109" s="66"/>
      <c r="G109" s="11"/>
      <c r="H109" s="11"/>
      <c r="I109" s="11"/>
      <c r="J109" s="11"/>
    </row>
    <row r="110" spans="2:10" ht="15.75">
      <c r="B110" s="66"/>
      <c r="C110" s="66"/>
      <c r="D110" s="66"/>
      <c r="E110" s="66"/>
      <c r="F110" s="66"/>
      <c r="G110" s="11"/>
      <c r="H110" s="11"/>
      <c r="I110" s="11"/>
      <c r="J110" s="11"/>
    </row>
    <row r="111" spans="2:10" ht="15.75">
      <c r="B111" s="66"/>
      <c r="C111" s="66"/>
      <c r="D111" s="66"/>
      <c r="E111" s="66"/>
      <c r="F111" s="66"/>
      <c r="G111" s="11"/>
      <c r="H111" s="11"/>
      <c r="I111" s="11"/>
      <c r="J111" s="11"/>
    </row>
    <row r="112" spans="2:10" ht="15.75">
      <c r="B112" s="66"/>
      <c r="C112" s="66"/>
      <c r="D112" s="66"/>
      <c r="E112" s="66"/>
      <c r="F112" s="66"/>
      <c r="G112" s="11"/>
      <c r="H112" s="11"/>
      <c r="I112" s="11"/>
      <c r="J112" s="11"/>
    </row>
    <row r="113" spans="2:10" ht="15.75">
      <c r="B113" s="66"/>
      <c r="C113" s="66"/>
      <c r="D113" s="66"/>
      <c r="E113" s="66"/>
      <c r="F113" s="66"/>
      <c r="G113" s="11"/>
      <c r="H113" s="11"/>
      <c r="I113" s="11"/>
      <c r="J113" s="11"/>
    </row>
    <row r="114" spans="2:10" ht="15.75">
      <c r="B114" s="66"/>
      <c r="C114" s="66"/>
      <c r="D114" s="66"/>
      <c r="E114" s="66"/>
      <c r="F114" s="66"/>
      <c r="G114" s="11"/>
      <c r="H114" s="11"/>
      <c r="I114" s="11"/>
      <c r="J114" s="11"/>
    </row>
    <row r="115" spans="2:10" ht="15.75">
      <c r="B115" s="66"/>
      <c r="C115" s="66"/>
      <c r="D115" s="66"/>
      <c r="E115" s="66"/>
      <c r="F115" s="66"/>
      <c r="G115" s="11"/>
      <c r="H115" s="11"/>
      <c r="I115" s="11"/>
      <c r="J115" s="11"/>
    </row>
    <row r="116" spans="2:10" ht="15.75">
      <c r="B116" s="66"/>
      <c r="C116" s="66"/>
      <c r="D116" s="66"/>
      <c r="E116" s="66"/>
      <c r="F116" s="66"/>
      <c r="G116" s="11"/>
      <c r="H116" s="11"/>
      <c r="I116" s="11"/>
      <c r="J116" s="11"/>
    </row>
    <row r="117" spans="2:10" ht="15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5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5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5.7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5.7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5.7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5.7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5.7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5.7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5.7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5.7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5.7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5.7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5.7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ht="15.7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ht="15.7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ht="15.7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ht="15.75">
      <c r="B134" s="11"/>
      <c r="C134" s="11"/>
      <c r="D134" s="11"/>
      <c r="E134" s="11"/>
      <c r="F134" s="11"/>
      <c r="G134" s="11"/>
      <c r="H134" s="11"/>
      <c r="I134" s="11"/>
      <c r="J134" s="11"/>
    </row>
  </sheetData>
  <mergeCells count="4">
    <mergeCell ref="A35:J35"/>
    <mergeCell ref="A3:J3"/>
    <mergeCell ref="A4:J4"/>
    <mergeCell ref="A34:J34"/>
  </mergeCells>
  <printOptions/>
  <pageMargins left="0.55" right="0.42" top="0.76" bottom="0.74" header="0.41" footer="0.5"/>
  <pageSetup horizontalDpi="300" verticalDpi="300" orientation="portrait" paperSize="9" scale="87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MPalauiappan</cp:lastModifiedBy>
  <cp:lastPrinted>2004-11-23T08:24:01Z</cp:lastPrinted>
  <dcterms:created xsi:type="dcterms:W3CDTF">1999-09-10T03:33:38Z</dcterms:created>
  <dcterms:modified xsi:type="dcterms:W3CDTF">2004-11-23T10:47:58Z</dcterms:modified>
  <cp:category/>
  <cp:version/>
  <cp:contentType/>
  <cp:contentStatus/>
</cp:coreProperties>
</file>